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19 06 30\"/>
    </mc:Choice>
  </mc:AlternateContent>
  <bookViews>
    <workbookView xWindow="0" yWindow="0" windowWidth="15930" windowHeight="10350"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NTT National Transp Template" sheetId="14"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NTT National Transp Template'!$A$1:$J$561</definedName>
    <definedName name="_xlnm.Print_Area" localSheetId="0">Disclaimer!$A$1:$A$170</definedName>
    <definedName name="_xlnm.Print_Area" localSheetId="8">'E. Optional ECB-ECAIs data'!$A$2:$G$72</definedName>
    <definedName name="_xlnm.Print_Area" localSheetId="1">Introduction!$B$2:$J$40</definedName>
  </definedNames>
  <calcPr calcId="152511"/>
</workbook>
</file>

<file path=xl/calcChain.xml><?xml version="1.0" encoding="utf-8"?>
<calcChain xmlns="http://schemas.openxmlformats.org/spreadsheetml/2006/main">
  <c r="D175" i="14" l="1"/>
  <c r="E84" i="14"/>
  <c r="E83" i="14"/>
  <c r="E80" i="14"/>
  <c r="J137" i="14" l="1"/>
  <c r="I137" i="14"/>
  <c r="H137" i="14"/>
  <c r="G137" i="14"/>
  <c r="F137" i="14"/>
  <c r="E137" i="14"/>
  <c r="D137" i="14"/>
  <c r="J135" i="14"/>
  <c r="I135" i="14"/>
  <c r="H135" i="14"/>
  <c r="G135" i="14"/>
  <c r="F135" i="14"/>
  <c r="E135" i="14"/>
  <c r="D135" i="14"/>
  <c r="J123" i="14"/>
  <c r="I123" i="14"/>
  <c r="H123" i="14"/>
  <c r="G123" i="14"/>
  <c r="F123" i="14"/>
  <c r="E123" i="14"/>
  <c r="D123" i="14"/>
  <c r="G86" i="18" l="1"/>
  <c r="G85" i="18"/>
  <c r="G84" i="18"/>
  <c r="G83" i="18"/>
  <c r="G82" i="18"/>
  <c r="F180" i="9" l="1"/>
  <c r="F174" i="9"/>
  <c r="F173" i="9"/>
  <c r="F171" i="9"/>
  <c r="F170" i="9"/>
  <c r="F172" i="9"/>
  <c r="F161" i="9"/>
  <c r="F160" i="9"/>
  <c r="F151" i="9"/>
  <c r="F152" i="9"/>
  <c r="F150" i="9"/>
  <c r="F112" i="9"/>
  <c r="F111" i="9"/>
  <c r="F110" i="9"/>
  <c r="F109" i="9"/>
  <c r="F108" i="9"/>
  <c r="F107" i="9"/>
  <c r="F106" i="9"/>
  <c r="F105" i="9"/>
  <c r="F104" i="9"/>
  <c r="F103" i="9"/>
  <c r="F102" i="9"/>
  <c r="F101" i="9"/>
  <c r="F100" i="9"/>
  <c r="F99" i="9"/>
  <c r="F86" i="9"/>
  <c r="F87" i="9"/>
  <c r="F85" i="9"/>
  <c r="F84" i="9"/>
  <c r="F83" i="9"/>
  <c r="F82" i="9"/>
  <c r="F81" i="9"/>
  <c r="F80" i="9"/>
  <c r="F79" i="9"/>
  <c r="F78" i="9"/>
  <c r="F72" i="9"/>
  <c r="F76" i="9"/>
  <c r="F75" i="9"/>
  <c r="F74" i="9"/>
  <c r="F71" i="9"/>
  <c r="F70" i="9"/>
  <c r="F69" i="9"/>
  <c r="F68" i="9"/>
  <c r="F67" i="9"/>
  <c r="F66" i="9"/>
  <c r="F65" i="9"/>
  <c r="F64" i="9"/>
  <c r="F63" i="9"/>
  <c r="F62" i="9"/>
  <c r="F61" i="9"/>
  <c r="F60" i="9"/>
  <c r="F59" i="9"/>
  <c r="F58" i="9"/>
  <c r="F57" i="9"/>
  <c r="F56" i="9"/>
  <c r="F55" i="9"/>
  <c r="F54" i="9"/>
  <c r="F53" i="9"/>
  <c r="F52" i="9"/>
  <c r="F51" i="9"/>
  <c r="F50" i="9"/>
  <c r="F49" i="9"/>
  <c r="F48" i="9"/>
  <c r="F47" i="9"/>
  <c r="F45" i="9"/>
  <c r="F46" i="9"/>
  <c r="F36" i="9"/>
  <c r="F28" i="9"/>
  <c r="C20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4" i="11" l="1"/>
  <c r="G126" i="11"/>
  <c r="G134" i="11"/>
  <c r="G136"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<sst xmlns="http://schemas.openxmlformats.org/spreadsheetml/2006/main" count="3422" uniqueCount="2102">
  <si>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</si>
  <si>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</si>
  <si>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</si>
  <si>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</si>
  <si>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</si>
  <si>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</si>
  <si>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</si>
  <si>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</si>
  <si>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</si>
  <si>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</si>
  <si>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</si>
  <si>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</si>
  <si>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</si>
  <si>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</si>
  <si>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</si>
  <si>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</si>
  <si>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</si>
  <si>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</si>
  <si>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</si>
  <si>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</si>
  <si>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</si>
  <si>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</si>
  <si>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</si>
  <si>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</si>
  <si>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</si>
  <si>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</si>
  <si>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</si>
  <si>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</si>
  <si>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</si>
  <si>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</si>
  <si>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</si>
  <si>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</si>
  <si>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</si>
  <si>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</si>
  <si>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</si>
  <si>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</si>
  <si>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</si>
  <si>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</si>
  <si>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</si>
  <si>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</si>
  <si>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</si>
  <si>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</si>
  <si>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</si>
  <si>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</si>
  <si>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</si>
  <si>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</si>
  <si>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</si>
  <si>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</si>
  <si>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</si>
  <si>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</si>
  <si>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</si>
  <si>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</si>
  <si>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</si>
  <si>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</si>
  <si>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</si>
  <si>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</si>
  <si>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</si>
  <si>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</si>
  <si>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</si>
  <si>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</si>
  <si>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</si>
  <si>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</si>
  <si>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</si>
  <si>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</si>
  <si>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</si>
  <si>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</si>
  <si>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</si>
  <si>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</si>
  <si>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</si>
  <si>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</si>
  <si>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</si>
  <si>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</si>
  <si>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</si>
  <si>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</si>
  <si>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</si>
  <si>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</si>
  <si>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</si>
  <si>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</si>
  <si>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</si>
  <si>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</si>
  <si>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</si>
  <si>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</si>
  <si>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</si>
  <si>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</si>
  <si>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</si>
  <si>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</si>
  <si>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</si>
  <si>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</si>
  <si>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</si>
  <si>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</si>
  <si>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</si>
  <si>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</si>
  <si>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</si>
  <si>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</si>
  <si>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</si>
  <si>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</si>
  <si>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</si>
  <si>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</si>
  <si>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</si>
  <si>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</si>
  <si>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</si>
  <si>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</si>
  <si>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</si>
  <si>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</si>
  <si>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</si>
  <si>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</si>
  <si>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</si>
  <si>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</si>
  <si>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</si>
  <si>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</si>
  <si>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</si>
  <si>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</si>
  <si>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</si>
  <si>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</si>
  <si>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</si>
  <si>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</si>
  <si>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</si>
  <si>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</si>
  <si>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</si>
  <si>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</si>
  <si>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</si>
  <si>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</si>
  <si>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</si>
  <si>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</si>
  <si>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</si>
  <si>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</si>
  <si>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</si>
  <si>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</si>
  <si>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</si>
  <si>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</si>
  <si>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</si>
  <si>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</si>
  <si>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</si>
  <si>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</si>
  <si>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</si>
  <si>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</si>
  <si>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</si>
  <si>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</si>
  <si>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</si>
  <si>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</si>
  <si>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</si>
  <si>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</si>
  <si>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</si>
  <si>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</si>
  <si>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</si>
  <si>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</si>
  <si>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</si>
  <si>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</si>
  <si>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</si>
  <si>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</si>
  <si>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</si>
  <si>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</si>
  <si>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</si>
  <si>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</si>
  <si>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</si>
  <si>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</si>
  <si>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</si>
  <si>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</si>
  <si>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</si>
  <si>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</si>
  <si>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</si>
  <si>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</si>
  <si>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</si>
  <si>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</si>
  <si>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</si>
  <si>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</si>
  <si>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</si>
  <si>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</si>
  <si>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</si>
  <si>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</si>
  <si>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</si>
  <si>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</si>
  <si>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</si>
  <si>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</si>
  <si>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</si>
  <si>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</si>
  <si>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</si>
  <si>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</si>
  <si>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</si>
  <si>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</si>
  <si>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</si>
  <si>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</si>
  <si>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</si>
  <si>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</si>
  <si>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</si>
  <si>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</si>
  <si>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</si>
  <si>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</si>
  <si>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</si>
  <si>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</si>
  <si>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</si>
  <si>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</si>
  <si>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</si>
  <si>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</si>
  <si>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</si>
  <si>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</si>
  <si>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</si>
  <si>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</si>
  <si>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</si>
  <si>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</si>
  <si>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</si>
  <si>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</si>
  <si>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</si>
  <si>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</si>
  <si>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</si>
  <si>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</si>
  <si>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</si>
  <si>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</si>
  <si>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</si>
  <si>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</si>
  <si>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</si>
  <si>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</si>
  <si>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</si>
  <si>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</si>
  <si>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</si>
  <si>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</si>
  <si>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</si>
  <si>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</si>
  <si>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</si>
  <si>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</si>
  <si>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</si>
  <si>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</si>
  <si>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</si>
  <si>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</si>
  <si>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</si>
  <si>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</si>
  <si>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</si>
  <si>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</si>
  <si>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</si>
  <si>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</si>
  <si>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</si>
  <si>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</si>
  <si>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</si>
  <si>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</si>
  <si>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</si>
  <si>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</si>
  <si>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</si>
  <si>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</si>
  <si>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</si>
  <si>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</si>
  <si>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</si>
  <si>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</si>
  <si>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</si>
  <si>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</si>
  <si>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</si>
  <si>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</si>
  <si>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</si>
  <si>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</si>
  <si>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</si>
  <si>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</si>
  <si>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</si>
  <si>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</si>
  <si>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</si>
  <si>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</si>
  <si>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</si>
  <si>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</si>
  <si>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</si>
  <si>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</si>
  <si>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</si>
  <si>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</si>
  <si>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</si>
  <si>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</si>
  <si>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</si>
  <si>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</si>
  <si>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</si>
  <si>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</si>
  <si>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</si>
  <si>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</si>
  <si>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</si>
  <si>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</si>
  <si>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</si>
  <si>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</si>
  <si>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</si>
  <si>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</si>
  <si>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</si>
  <si>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</si>
  <si>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</si>
  <si>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</si>
  <si>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</si>
  <si>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</si>
  <si>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</si>
  <si>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</si>
  <si>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</si>
  <si>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</si>
  <si>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</si>
  <si>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</si>
  <si>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</si>
  <si>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</si>
  <si>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</si>
  <si>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</si>
  <si>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</si>
  <si>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</si>
  <si>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</si>
  <si>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</si>
  <si>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</si>
  <si>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</si>
  <si>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</si>
  <si>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</si>
  <si>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</si>
  <si>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</si>
  <si>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</si>
  <si>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</si>
  <si>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</si>
  <si>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</si>
  <si>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</si>
  <si>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</si>
  <si>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</si>
  <si>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</si>
  <si>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</si>
  <si>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</si>
  <si>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</si>
  <si>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</si>
  <si>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</si>
  <si>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</si>
  <si>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</si>
  <si>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</si>
  <si>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</si>
  <si>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</si>
  <si>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</si>
  <si>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</si>
  <si>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</si>
  <si>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</si>
  <si>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</si>
  <si>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</si>
  <si>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</si>
  <si>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</si>
  <si>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</si>
  <si>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</si>
  <si>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</si>
  <si>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</si>
  <si>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</si>
  <si>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</si>
  <si>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</si>
  <si>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</si>
  <si>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</si>
  <si>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</si>
  <si>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</si>
  <si>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</si>
  <si>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</si>
  <si>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</si>
  <si>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</si>
  <si>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</si>
  <si>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</si>
  <si>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</si>
  <si>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</si>
  <si>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</si>
  <si>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</si>
  <si>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</si>
  <si>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</si>
  <si>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</si>
  <si>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</si>
  <si>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</si>
  <si>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</si>
  <si>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</si>
  <si>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</si>
  <si>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</si>
  <si>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</si>
  <si>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</si>
  <si>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</si>
  <si>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</si>
  <si>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</si>
  <si>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</si>
  <si>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</si>
  <si>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</si>
  <si>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</si>
  <si>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</si>
  <si>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</si>
  <si>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</si>
  <si>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</si>
  <si>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</si>
  <si>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</si>
  <si>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</si>
  <si>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</si>
  <si>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</si>
  <si>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</si>
  <si>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</si>
  <si>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</si>
  <si>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</si>
  <si>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</si>
  <si>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</si>
  <si>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</si>
  <si>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</si>
  <si>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</si>
  <si>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</si>
  <si>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</si>
  <si>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</si>
  <si>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</si>
  <si>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</si>
  <si>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</si>
  <si>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</si>
  <si>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</si>
  <si>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</si>
  <si>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</si>
  <si>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</si>
  <si>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</si>
  <si>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</si>
  <si>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</si>
  <si>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</si>
  <si>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</si>
  <si>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</si>
  <si>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</si>
  <si>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</si>
  <si>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</si>
  <si>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</si>
  <si>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</si>
  <si>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</si>
  <si>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</si>
  <si>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</si>
  <si>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</si>
  <si>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</si>
  <si>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</si>
  <si>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</si>
  <si>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</si>
  <si>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</si>
  <si>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</si>
  <si>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</si>
  <si>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</si>
  <si>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</si>
  <si>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</si>
  <si>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</si>
  <si>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</si>
  <si>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</si>
  <si>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</si>
  <si>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</si>
  <si>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</si>
  <si>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</si>
  <si>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</si>
  <si>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</si>
  <si>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</si>
  <si>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</si>
  <si>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</si>
  <si>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</si>
  <si>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</si>
  <si>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</si>
  <si>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</si>
  <si>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</si>
  <si>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</si>
  <si>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</si>
  <si>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</si>
  <si>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</si>
  <si>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</si>
  <si>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</si>
  <si>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</si>
  <si>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</si>
  <si>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</si>
  <si>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</si>
  <si>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</si>
  <si>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</si>
  <si>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</si>
  <si>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</si>
  <si>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</si>
  <si>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</si>
  <si>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</si>
  <si>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</si>
  <si>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</si>
  <si>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</si>
  <si>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</si>
  <si>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</si>
  <si>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</si>
  <si>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</si>
  <si>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</si>
  <si>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</si>
  <si>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</si>
  <si>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</si>
  <si>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</si>
  <si>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</si>
  <si>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</si>
  <si>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</si>
  <si>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</si>
  <si>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</si>
  <si>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</si>
  <si>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</si>
  <si>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</si>
  <si>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</si>
  <si>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</si>
  <si>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</si>
  <si>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</si>
  <si>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</si>
  <si>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</si>
  <si>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</si>
  <si>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</si>
  <si>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</si>
  <si>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</si>
  <si>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</si>
  <si>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</si>
  <si>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</si>
  <si>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</si>
  <si>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</si>
  <si>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</si>
  <si>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</si>
  <si>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</si>
  <si>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</si>
  <si>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</si>
  <si>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</si>
  <si>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</si>
  <si>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</si>
  <si>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</si>
  <si>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</si>
  <si>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</si>
  <si>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</si>
  <si>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</si>
  <si>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</si>
  <si>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</si>
  <si>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</si>
  <si>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</si>
  <si>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</si>
  <si>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</si>
  <si>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</si>
  <si>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</si>
  <si>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</si>
  <si>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</si>
  <si>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</si>
  <si>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</si>
  <si>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</si>
  <si>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</si>
  <si>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</si>
  <si>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</si>
  <si>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</si>
  <si>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</si>
  <si>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</si>
  <si>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</si>
  <si>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</si>
  <si>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</si>
  <si>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</si>
  <si>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</si>
  <si>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</si>
  <si>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</si>
  <si>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</si>
  <si>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</si>
  <si>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</si>
  <si>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</si>
  <si>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</si>
  <si>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</si>
  <si>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</si>
  <si>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</si>
  <si>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</si>
  <si>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</si>
  <si>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</si>
  <si>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</si>
  <si>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</si>
  <si>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</si>
  <si>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</si>
  <si>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</si>
  <si>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</si>
  <si>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</si>
  <si>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</si>
  <si>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</si>
  <si>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</si>
  <si>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</si>
  <si>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</si>
  <si>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</si>
  <si>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</si>
  <si>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</si>
  <si>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</si>
  <si>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</si>
  <si>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</si>
  <si>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</si>
  <si>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</si>
  <si>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</si>
  <si>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</si>
  <si>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</si>
  <si>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</si>
  <si>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</si>
  <si>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</si>
  <si>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</si>
  <si>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</si>
  <si>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</si>
  <si>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</si>
  <si>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</si>
  <si>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</si>
  <si>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</si>
  <si>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</si>
  <si>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</si>
  <si>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</si>
  <si>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</si>
  <si>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</si>
  <si>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</si>
  <si>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</si>
  <si>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</si>
  <si>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</si>
  <si>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</si>
  <si>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</si>
  <si>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</si>
  <si>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</si>
  <si>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</si>
  <si>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</si>
  <si>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</si>
  <si>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</si>
  <si>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</si>
  <si>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</si>
  <si>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</si>
  <si>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</si>
  <si>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</si>
  <si>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</si>
  <si>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</si>
  <si>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</si>
  <si>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</si>
  <si>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</si>
  <si>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</si>
  <si>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</si>
  <si>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</si>
  <si>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</si>
  <si>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</si>
  <si>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</si>
  <si>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</si>
  <si>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</si>
  <si>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</si>
  <si>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</si>
  <si>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</si>
  <si>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</si>
  <si>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</si>
  <si>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</si>
  <si>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</si>
  <si>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</si>
  <si>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</si>
  <si>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</si>
  <si>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</si>
  <si>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</si>
  <si>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</si>
  <si>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</si>
  <si>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</si>
  <si>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</si>
  <si>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</si>
  <si>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</si>
  <si>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</si>
  <si>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</si>
  <si>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</si>
  <si>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</si>
  <si>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</si>
  <si>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</si>
  <si>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</si>
  <si>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</si>
  <si>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</si>
  <si>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</si>
  <si>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</si>
  <si>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</si>
  <si>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</si>
  <si>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</si>
  <si>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</si>
  <si>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</si>
  <si>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</si>
  <si>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</si>
  <si>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</si>
  <si>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</si>
  <si>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</si>
  <si>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</si>
  <si>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</si>
  <si>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</si>
  <si>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</si>
  <si>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</si>
  <si>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</si>
  <si>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</si>
  <si>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</si>
  <si>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</si>
  <si>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</si>
  <si>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</si>
  <si>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</si>
  <si>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</si>
  <si>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</si>
  <si>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</si>
  <si>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</si>
  <si>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</si>
  <si>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</si>
  <si>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</si>
  <si>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</si>
  <si>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</si>
  <si>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</si>
  <si>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</si>
  <si>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</si>
  <si>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</si>
  <si>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</si>
  <si>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</si>
  <si>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</si>
  <si>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</si>
  <si>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</si>
  <si>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</si>
  <si>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</si>
  <si>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</si>
  <si>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</si>
  <si>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</si>
  <si>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</si>
  <si>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</si>
  <si>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</si>
  <si>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</si>
  <si>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</si>
  <si>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</si>
  <si>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</si>
  <si>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</si>
  <si>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</si>
  <si>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</si>
  <si>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</si>
  <si>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</si>
  <si>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</si>
  <si>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</si>
  <si>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</si>
  <si>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</si>
  <si>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</si>
  <si>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</si>
  <si>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</si>
  <si>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</si>
  <si>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</si>
  <si>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</si>
  <si>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</si>
  <si>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</si>
  <si>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</si>
  <si>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</si>
  <si>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</si>
  <si>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</si>
  <si>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</si>
  <si>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</si>
  <si>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</si>
  <si>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</si>
  <si>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</si>
  <si>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</si>
  <si>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</si>
  <si>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</si>
  <si>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</si>
  <si>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</si>
  <si>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</si>
  <si>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</si>
  <si>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</si>
  <si>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</si>
  <si>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</si>
  <si>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</si>
  <si>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</si>
  <si>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</si>
  <si>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</si>
  <si>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</si>
  <si>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</si>
  <si>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</si>
  <si>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</si>
  <si>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</si>
  <si>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</si>
  <si>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</si>
  <si>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</si>
  <si>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</si>
  <si>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</si>
  <si>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</si>
  <si>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</si>
  <si>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</si>
  <si>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</si>
  <si>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</si>
  <si>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</si>
  <si>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</si>
  <si>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</si>
  <si>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</si>
  <si>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</si>
  <si>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</si>
  <si>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</si>
  <si>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</si>
  <si>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</si>
  <si>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</si>
  <si>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</si>
  <si>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</si>
  <si>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</si>
  <si>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</si>
  <si>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</si>
  <si>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</si>
  <si>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</si>
  <si>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</si>
  <si>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</si>
  <si>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</si>
  <si>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</si>
  <si>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</si>
  <si>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</si>
  <si>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</si>
  <si>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</si>
  <si>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</si>
  <si>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</si>
  <si>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</si>
  <si>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</si>
  <si>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</si>
  <si>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</si>
  <si>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</si>
  <si>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</si>
  <si>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</si>
  <si>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</si>
  <si>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</si>
  <si>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</si>
  <si>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</si>
  <si>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</si>
  <si>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</si>
  <si>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</si>
  <si>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</si>
  <si>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</si>
  <si>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</si>
  <si>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</si>
  <si>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</si>
  <si>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</si>
  <si>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</si>
  <si>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</si>
  <si>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</si>
  <si>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</si>
  <si>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</si>
  <si>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</si>
  <si>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</si>
  <si>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</si>
  <si>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</si>
  <si>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</si>
  <si>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</si>
  <si>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</si>
  <si>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</si>
  <si>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</si>
  <si>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</si>
  <si>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</si>
  <si>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</si>
  <si>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</si>
  <si>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</si>
  <si>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</si>
  <si>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</si>
  <si>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</si>
  <si>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</si>
  <si>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</si>
  <si>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</si>
  <si>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</si>
  <si>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</si>
  <si>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</si>
  <si>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</si>
  <si>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</si>
  <si>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</si>
  <si>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</si>
  <si>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</si>
  <si>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</si>
  <si>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</si>
  <si>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</si>
  <si>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</si>
  <si>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</si>
  <si>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</si>
  <si>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</si>
  <si>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</si>
  <si>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</si>
  <si>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</si>
  <si>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</si>
  <si>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</si>
  <si>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</si>
  <si>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</si>
  <si>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</si>
  <si>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</si>
  <si>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</si>
  <si>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</si>
  <si>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</si>
  <si>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</si>
  <si>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</si>
  <si>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</si>
  <si>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</si>
  <si>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</si>
  <si>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</si>
  <si>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</si>
  <si>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</si>
  <si>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</si>
  <si>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</si>
  <si>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</si>
  <si>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</si>
  <si>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</si>
  <si>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</si>
  <si>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</si>
  <si>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</si>
  <si>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</si>
  <si>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</si>
  <si>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</si>
  <si>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</si>
  <si>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</si>
  <si>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</si>
  <si>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</si>
  <si>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</si>
  <si>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</si>
  <si>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</si>
  <si>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</si>
  <si>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</si>
  <si>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</si>
  <si>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</si>
  <si>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</si>
  <si>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</si>
  <si>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</si>
  <si>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</si>
  <si>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</si>
  <si>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</si>
  <si>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</si>
  <si>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</si>
  <si>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</si>
  <si>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</si>
  <si>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</si>
  <si>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</si>
  <si>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</si>
  <si>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</si>
  <si>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</si>
  <si>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</si>
  <si>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</si>
  <si>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</si>
  <si>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</si>
  <si>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</si>
  <si>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</si>
  <si>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</si>
  <si>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</si>
  <si>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</si>
  <si>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</si>
  <si>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</si>
  <si>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</si>
  <si>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</si>
  <si>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</si>
  <si>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</si>
  <si>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</si>
  <si>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</si>
  <si>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</si>
  <si>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</si>
  <si>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</si>
  <si>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</si>
  <si>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</si>
  <si>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</si>
  <si>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</si>
  <si>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</si>
  <si>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</si>
  <si>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</si>
  <si>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</si>
  <si>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</si>
  <si>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</si>
  <si>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</si>
  <si>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</si>
  <si>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</si>
  <si>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</si>
  <si>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</si>
  <si>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</si>
  <si>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</si>
  <si>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</si>
  <si>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</si>
  <si>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</si>
  <si>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</si>
  <si>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</si>
  <si>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</si>
  <si>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</si>
  <si>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</si>
  <si>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</si>
  <si>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</si>
  <si>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</si>
  <si>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</si>
  <si>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</si>
  <si>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</si>
  <si>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</si>
  <si>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</si>
  <si>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</si>
  <si>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</si>
  <si>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</si>
  <si>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</si>
  <si>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</si>
  <si>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</si>
  <si>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</si>
  <si>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</si>
  <si>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</si>
  <si>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</si>
  <si>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</si>
  <si>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</si>
  <si>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</si>
  <si>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</si>
  <si>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</si>
  <si>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</si>
  <si>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</si>
  <si>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</si>
  <si>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</si>
  <si>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</si>
  <si>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</si>
  <si>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</si>
  <si>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</si>
  <si>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</si>
  <si>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</si>
  <si>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</si>
  <si>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</si>
  <si>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</si>
  <si>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</si>
  <si>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</si>
  <si>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</si>
  <si>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</si>
  <si>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</si>
  <si>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</si>
  <si>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</si>
  <si>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</si>
  <si>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</si>
  <si>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</si>
  <si>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</si>
  <si>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</si>
  <si>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</si>
  <si>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</si>
  <si>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</si>
  <si>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</si>
  <si>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</si>
  <si>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</si>
  <si>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</si>
  <si>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</si>
  <si>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</si>
  <si>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</si>
  <si>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</si>
  <si>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</si>
  <si>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</si>
  <si>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</si>
  <si>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</si>
  <si>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</si>
  <si>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</si>
  <si>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</si>
  <si>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</si>
  <si>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</si>
  <si>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</si>
  <si>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</si>
  <si>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</si>
  <si>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</si>
  <si>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</si>
  <si>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</si>
  <si>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</si>
  <si>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</si>
  <si>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</si>
  <si>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</si>
  <si>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</si>
  <si>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</si>
  <si>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</si>
  <si>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</si>
  <si>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</si>
  <si>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</si>
  <si>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</si>
  <si>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</si>
  <si>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</si>
  <si>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</si>
  <si>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</si>
  <si>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</si>
  <si>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</si>
  <si>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</si>
  <si>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</si>
  <si>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</si>
  <si>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</si>
  <si>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</si>
  <si>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</si>
  <si>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</si>
  <si>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</si>
  <si>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</si>
  <si>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</si>
  <si>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</si>
  <si>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</si>
  <si>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</si>
  <si>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</si>
  <si>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</si>
  <si>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</si>
  <si>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</si>
  <si>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</si>
  <si>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</si>
  <si>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</si>
  <si>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</si>
  <si>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</si>
  <si>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</si>
  <si>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</si>
  <si>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</si>
  <si>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</si>
  <si>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</si>
  <si>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</si>
  <si>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</si>
  <si>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</si>
  <si>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</si>
  <si>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</si>
  <si>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</si>
  <si>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</si>
  <si>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</si>
  <si>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</si>
  <si>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</si>
  <si>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</si>
  <si>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</si>
  <si>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</si>
  <si>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</si>
  <si>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</si>
  <si>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</si>
  <si>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</si>
  <si>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</si>
  <si>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</si>
  <si>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</si>
  <si>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</si>
  <si>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</si>
  <si>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</si>
  <si>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</si>
  <si>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</si>
  <si>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</si>
  <si>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</si>
  <si>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</si>
  <si>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</si>
  <si>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</si>
  <si>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</si>
  <si>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</si>
  <si>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</si>
  <si>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</si>
  <si>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</si>
  <si>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</si>
  <si>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</si>
  <si>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</si>
  <si>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</si>
  <si>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</si>
  <si>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</si>
  <si>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</si>
  <si>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</si>
  <si>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</si>
  <si>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</si>
  <si>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</si>
  <si>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</si>
  <si>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</si>
  <si>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</si>
  <si>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</si>
  <si>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</si>
  <si>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</si>
  <si>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</si>
  <si>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</si>
  <si>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</si>
  <si>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</si>
  <si>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</si>
  <si>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</si>
  <si>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</si>
  <si>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</si>
  <si>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</si>
  <si>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</si>
  <si>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</si>
  <si>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</si>
  <si>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</si>
  <si>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</si>
  <si>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</si>
  <si>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</si>
  <si>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</si>
  <si>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</si>
  <si>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</si>
  <si>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</si>
  <si>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</si>
  <si>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</si>
  <si>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</si>
  <si>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</si>
  <si>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</si>
  <si>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</si>
  <si>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</si>
  <si>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</si>
  <si>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</si>
  <si>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</si>
  <si>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</si>
  <si>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</si>
  <si>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</si>
  <si>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</si>
  <si>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</si>
  <si>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</si>
  <si>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</si>
  <si>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</si>
  <si>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</si>
  <si>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</si>
  <si>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</si>
  <si>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</si>
  <si>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</si>
  <si>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</si>
  <si>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</si>
  <si>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</si>
  <si>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</si>
  <si>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</si>
  <si>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</si>
  <si>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</si>
  <si>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</si>
  <si>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</si>
  <si>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</si>
  <si>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</si>
  <si>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</si>
  <si>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</si>
  <si>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</si>
  <si>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</si>
  <si>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</si>
  <si>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</si>
  <si>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</si>
  <si>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</si>
  <si>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</si>
  <si>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</si>
  <si>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</si>
  <si>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</si>
  <si>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</si>
  <si>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</si>
  <si>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</si>
  <si>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</si>
  <si>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</si>
  <si>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</si>
  <si>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</si>
  <si>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</si>
  <si>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</si>
  <si>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</si>
  <si>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</si>
  <si>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</si>
  <si>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</si>
  <si>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</si>
  <si>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</si>
  <si>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</si>
  <si>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</si>
  <si>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</si>
  <si>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</si>
  <si>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</si>
  <si>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</si>
  <si>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</si>
  <si>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</si>
  <si>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</si>
  <si>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</si>
  <si>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</si>
  <si>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</si>
  <si>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</si>
  <si>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</si>
  <si>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</si>
  <si>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</si>
  <si>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</si>
  <si>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</si>
  <si>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</si>
  <si>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</si>
  <si>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</si>
  <si>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</si>
  <si>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</si>
  <si>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</si>
  <si>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</si>
  <si>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</si>
  <si>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</si>
  <si>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</si>
  <si>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</si>
  <si>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</si>
  <si>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</si>
  <si>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</si>
  <si>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</si>
  <si>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</si>
  <si>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</si>
  <si>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</si>
  <si>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</si>
  <si>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</si>
  <si>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</si>
  <si>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</si>
  <si>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</si>
  <si>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</si>
  <si>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</si>
  <si>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</si>
  <si>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</si>
  <si>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</si>
  <si>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</si>
  <si>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</si>
  <si>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</si>
  <si>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</si>
  <si>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</si>
  <si>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</si>
  <si>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</si>
  <si>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</si>
  <si>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</si>
  <si>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</si>
  <si>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</si>
  <si>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</si>
  <si>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</si>
  <si>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</si>
  <si>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</si>
  <si>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</si>
  <si>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</si>
  <si>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</si>
  <si>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</si>
  <si>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</si>
  <si>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</si>
  <si>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</si>
  <si>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</si>
  <si>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</si>
  <si>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</si>
  <si>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</si>
  <si>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</si>
  <si>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</si>
  <si>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</si>
  <si>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</si>
  <si>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</si>
  <si>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</si>
  <si>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</si>
  <si>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</si>
  <si>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</si>
  <si>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</si>
  <si>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</si>
  <si>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</si>
  <si>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</si>
  <si>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</si>
  <si>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</si>
  <si>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</si>
  <si>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</si>
  <si>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</si>
  <si>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</si>
  <si>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</si>
  <si>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</si>
  <si>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</si>
  <si>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</si>
  <si>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</si>
  <si>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</si>
  <si>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</si>
  <si>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</si>
  <si>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</si>
  <si>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</si>
  <si>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</si>
  <si>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</si>
  <si>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</si>
  <si>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</si>
  <si>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</si>
  <si>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</si>
  <si>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</si>
  <si>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</si>
  <si>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</si>
  <si>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</si>
  <si>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</si>
  <si>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</si>
  <si>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</si>
  <si>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</si>
  <si>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</si>
  <si>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</si>
  <si>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</si>
  <si>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</si>
  <si>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</si>
  <si>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</si>
  <si>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</si>
  <si>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</si>
  <si>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</si>
  <si>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</si>
  <si>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</si>
  <si>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</si>
  <si>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</si>
  <si>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</si>
  <si>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</si>
  <si>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</si>
  <si>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</si>
  <si>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</si>
  <si>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</si>
  <si>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</si>
  <si>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</si>
  <si>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</si>
  <si>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</si>
  <si>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</si>
  <si>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</si>
  <si>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</si>
  <si>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</si>
  <si>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</si>
  <si>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</si>
  <si>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</si>
  <si>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</si>
  <si>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</si>
  <si>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</si>
  <si>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</si>
  <si>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</si>
  <si>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</si>
  <si>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</si>
  <si>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</si>
  <si>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</si>
  <si>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</si>
  <si>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</si>
  <si>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</si>
  <si>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</si>
  <si>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</si>
  <si>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</si>
  <si>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</si>
  <si>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</si>
  <si>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</si>
  <si>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</si>
  <si>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</si>
  <si>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</si>
  <si>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</si>
  <si>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</si>
  <si>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</si>
  <si>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</si>
  <si>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</si>
  <si>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</si>
  <si>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</si>
  <si>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</si>
  <si>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</si>
  <si>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</si>
  <si>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</si>
  <si>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</si>
  <si>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</si>
  <si>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</si>
  <si>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</si>
  <si>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</si>
  <si>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</si>
  <si>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</si>
  <si>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</si>
  <si>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</si>
  <si>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</si>
  <si>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</si>
  <si>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</si>
  <si>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</si>
  <si>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</si>
  <si>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</si>
  <si>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</si>
  <si>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</si>
  <si>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</si>
  <si>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</si>
  <si>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</si>
  <si>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</si>
  <si>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</si>
  <si>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</si>
  <si>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</si>
  <si>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</si>
  <si>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</si>
  <si>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</si>
  <si>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</si>
  <si>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</si>
  <si>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</si>
  <si>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</si>
  <si>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</si>
  <si>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</si>
  <si>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</si>
  <si>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</si>
  <si>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</si>
  <si>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</si>
  <si>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</si>
  <si>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</si>
  <si>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</si>
  <si>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</si>
  <si>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</si>
  <si>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</si>
  <si>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</si>
  <si>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</si>
  <si>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</si>
  <si>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</si>
  <si>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</si>
  <si>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</si>
  <si>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</si>
  <si>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</si>
  <si>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</si>
  <si>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</si>
  <si>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</si>
  <si>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</si>
  <si>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</si>
  <si>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</si>
  <si>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</si>
  <si>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</si>
  <si>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</si>
  <si>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</si>
  <si>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</si>
  <si>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</si>
  <si>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</si>
  <si>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</si>
  <si>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</si>
  <si>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</si>
  <si>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</si>
  <si>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</si>
  <si>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</si>
  <si>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</si>
  <si>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</si>
  <si>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</si>
  <si>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</si>
  <si>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</si>
  <si>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</si>
  <si>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</si>
  <si>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</si>
  <si>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</si>
  <si>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</si>
  <si>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</si>
  <si>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</si>
  <si>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</si>
  <si>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</si>
  <si>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</si>
  <si>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</si>
  <si>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</si>
  <si>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</si>
  <si>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</si>
  <si>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</si>
  <si>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</si>
  <si>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</si>
  <si>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</si>
  <si>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</si>
  <si>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</si>
  <si>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</si>
  <si>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</si>
  <si>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</si>
  <si>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</si>
  <si>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</si>
  <si>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</si>
  <si>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</si>
  <si>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</si>
  <si>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</si>
  <si>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</si>
  <si>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</si>
  <si>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</si>
  <si>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</si>
  <si>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</si>
  <si>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</si>
  <si>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</si>
  <si>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</si>
  <si>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</si>
  <si>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</si>
  <si>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</si>
  <si>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</si>
  <si>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</si>
  <si>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</si>
  <si>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</si>
  <si>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</si>
  <si>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</si>
  <si>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</si>
  <si>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</si>
  <si>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</si>
  <si>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</si>
  <si>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</si>
  <si>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</si>
  <si>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</si>
  <si>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</si>
  <si>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</si>
  <si>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</si>
  <si>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</si>
  <si>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</si>
  <si>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</si>
  <si>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</si>
  <si>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</si>
  <si>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</si>
  <si>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</si>
  <si>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</si>
  <si>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</si>
  <si>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</si>
  <si>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</si>
  <si>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</si>
  <si>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</si>
  <si>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</si>
  <si>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</si>
  <si>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</si>
  <si>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</si>
  <si>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</si>
  <si>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</si>
  <si>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</si>
  <si>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</si>
  <si>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</si>
  <si>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</si>
  <si>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</si>
  <si>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</si>
  <si>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</si>
  <si>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</si>
  <si>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</si>
  <si>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</si>
  <si>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</si>
  <si>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</si>
  <si>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</si>
  <si>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</si>
  <si>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</si>
  <si>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</si>
  <si>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</si>
  <si>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</si>
  <si>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</si>
  <si>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</si>
  <si>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</si>
  <si>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</si>
  <si>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</si>
  <si>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</si>
  <si>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</si>
  <si>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</si>
  <si>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</si>
  <si>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</si>
  <si>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</si>
  <si>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</si>
  <si>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</si>
  <si>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</si>
  <si>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</si>
  <si>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</si>
  <si>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</si>
  <si>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</si>
  <si>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</si>
  <si>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</si>
  <si>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</si>
  <si>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</si>
  <si>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</si>
  <si>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</si>
  <si>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</si>
  <si>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</si>
  <si>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</si>
  <si>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</si>
  <si>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</si>
  <si>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</si>
  <si>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</si>
  <si>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</si>
  <si>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</si>
  <si>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</si>
  <si>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</si>
  <si>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</si>
  <si>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</si>
  <si>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</si>
  <si>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</si>
  <si>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</si>
  <si>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</si>
  <si>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</si>
  <si>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</si>
  <si>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</si>
  <si>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</si>
  <si>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</si>
  <si>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</si>
  <si>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</si>
  <si>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</si>
  <si>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</si>
  <si>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</si>
  <si>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</si>
  <si>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</si>
  <si>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</si>
  <si>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</si>
  <si>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</si>
  <si>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</si>
  <si>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</si>
  <si>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</si>
  <si>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</si>
  <si>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</si>
  <si>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</si>
  <si>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</si>
  <si>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</si>
  <si>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</si>
  <si>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</si>
  <si>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</si>
  <si>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</si>
  <si>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</si>
  <si>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</si>
  <si>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</si>
  <si>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</si>
  <si>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</si>
  <si>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</si>
  <si>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</si>
  <si>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</si>
  <si>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</si>
  <si>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</si>
  <si>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</si>
  <si>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</si>
  <si>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</si>
  <si>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</si>
  <si>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</si>
  <si>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</si>
  <si>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</si>
  <si>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</si>
  <si>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</si>
  <si>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</si>
  <si>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</si>
  <si>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</si>
  <si>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</si>
  <si>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</si>
  <si>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</si>
  <si>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</si>
  <si>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</si>
  <si>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</si>
  <si>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</si>
  <si>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</si>
  <si>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</si>
  <si>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</si>
  <si>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</si>
  <si>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</si>
  <si>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</si>
  <si>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</si>
  <si>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</si>
  <si>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</si>
  <si>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</si>
  <si>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</si>
  <si>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</si>
  <si>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</si>
  <si>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</si>
  <si>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</si>
  <si>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</si>
  <si>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</si>
  <si>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</si>
  <si>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</si>
  <si>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</si>
  <si>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</si>
  <si>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</si>
  <si>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</si>
  <si>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</si>
  <si>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</si>
  <si>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</si>
  <si>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</si>
  <si>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</si>
  <si>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</si>
  <si>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</si>
  <si>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</si>
  <si>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</si>
  <si>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</si>
  <si>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</si>
  <si>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</si>
  <si>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</si>
  <si>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</si>
  <si>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</si>
  <si>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</si>
  <si>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</si>
  <si>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</si>
  <si>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</si>
  <si>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</si>
  <si>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</si>
  <si>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</si>
  <si>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</si>
  <si>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</si>
  <si>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</si>
  <si>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</si>
  <si>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</si>
  <si>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</si>
  <si>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</si>
  <si>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</si>
  <si>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</si>
  <si>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</si>
  <si>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</si>
  <si>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</si>
  <si>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</si>
  <si>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</si>
  <si>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</si>
  <si>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</si>
  <si>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</si>
  <si>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</si>
  <si>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</si>
  <si>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</si>
  <si>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</si>
  <si>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</si>
  <si>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</si>
  <si>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Crédit Mutuel - CIC Home Loan SFH</t>
  </si>
  <si>
    <t xml:space="preserve">http://www.creditmutuelcic-sfh.com </t>
  </si>
  <si>
    <t>Y</t>
  </si>
  <si>
    <t xml:space="preserve">https://www.coveredbondlabel.com/issuer/13/ </t>
  </si>
  <si>
    <t>intra-group</t>
  </si>
  <si>
    <t>Bretagne</t>
  </si>
  <si>
    <t>Corse</t>
  </si>
  <si>
    <t>Grand Est</t>
  </si>
  <si>
    <t>Ile-de-France</t>
  </si>
  <si>
    <t>Normandie</t>
  </si>
  <si>
    <t>Occitanie</t>
  </si>
  <si>
    <t>Pays de la Loire</t>
  </si>
  <si>
    <t>Provence-Alpes-Côte d'Azur</t>
  </si>
  <si>
    <t>800 - 1 M€</t>
  </si>
  <si>
    <t>&gt; 1 M€</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</si>
  <si>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</si>
  <si>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</si>
  <si>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 CIC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</si>
  <si>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</si>
  <si>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</si>
  <si>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</si>
  <si>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</si>
  <si>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</si>
  <si>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</si>
  <si>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</si>
  <si>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</si>
  <si>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</si>
  <si>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</si>
  <si>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</si>
  <si>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</si>
  <si>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</si>
  <si>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</si>
  <si>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</si>
  <si>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Group parent company</t>
  </si>
  <si>
    <t>Group consolidated financial information (link)</t>
  </si>
  <si>
    <t>1.2</t>
  </si>
  <si>
    <t>Rating</t>
  </si>
  <si>
    <t>Rating Watch</t>
  </si>
  <si>
    <t>Outlook</t>
  </si>
  <si>
    <t>Senior unsecured rating (group parent company)</t>
  </si>
  <si>
    <t>Fitch</t>
  </si>
  <si>
    <t>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</si>
  <si>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</si>
  <si>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</si>
  <si>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</si>
  <si>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</si>
  <si>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</si>
  <si>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</si>
  <si>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</si>
  <si>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</si>
  <si>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</si>
  <si>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</si>
  <si>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</si>
  <si>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</si>
  <si>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</si>
  <si>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</si>
  <si>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</si>
  <si>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</si>
  <si>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</si>
  <si>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</si>
  <si>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</si>
  <si>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http://www.creditmutuelcic-sfh.com/en/index.html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</si>
  <si>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</si>
  <si>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</si>
  <si>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</si>
  <si>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</si>
  <si>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</si>
  <si>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</si>
  <si>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</si>
  <si>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</si>
  <si>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</si>
  <si>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</si>
  <si>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</si>
  <si>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</si>
  <si>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</si>
  <si>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</si>
  <si>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</si>
  <si>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</si>
  <si>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</si>
  <si>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</si>
  <si>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</si>
  <si>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</si>
  <si>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</si>
  <si>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</si>
  <si>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</si>
  <si>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</si>
  <si>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</si>
  <si>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</si>
  <si>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</si>
  <si>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</si>
  <si>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</si>
  <si>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</si>
  <si>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</si>
  <si>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</si>
  <si>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</si>
  <si>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</si>
  <si>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</si>
  <si>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</si>
  <si>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</si>
  <si>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</si>
  <si>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</si>
  <si>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</si>
  <si>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</si>
  <si>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</si>
  <si>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</si>
  <si>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</si>
  <si>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</si>
  <si>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</si>
  <si>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</si>
  <si>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</si>
  <si>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</si>
  <si>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</si>
  <si>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</si>
  <si>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</si>
  <si>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</si>
  <si>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</si>
  <si>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</si>
  <si>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</si>
  <si>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</si>
  <si>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</si>
  <si>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</si>
  <si>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</si>
  <si>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</si>
  <si>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</si>
  <si>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</si>
  <si>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</si>
  <si>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</si>
  <si>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</si>
  <si>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</si>
  <si>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</si>
  <si>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</si>
  <si>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</si>
  <si>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</si>
  <si>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</si>
  <si>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</si>
  <si>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</si>
  <si>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</si>
  <si>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</si>
  <si>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 CIC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</si>
  <si>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</si>
  <si>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r>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t>
    </r>
    <r>
      <rPr>
        <i/>
        <sz val="10"/>
        <color rgb="FF0000FF"/>
        <rFont val="Arial"/>
        <family val="2"/>
      </rPr>
      <t xml:space="preserve"> société de financement de l'habitat</t>
    </r>
    <r>
      <rPr>
        <sz val="10"/>
        <color rgb="FF0000FF"/>
        <rFont val="Arial"/>
        <family val="2"/>
      </rPr>
      <t>) and in particular conclude specific swaps with counterparts that meet specific rating criterias for the hedging of these risks as soon as BFCM’s downgrade arises.</t>
    </r>
  </si>
  <si>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</si>
  <si>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</si>
  <si>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</si>
  <si>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</si>
  <si>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</si>
  <si>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</si>
  <si>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</si>
  <si>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</si>
  <si>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</si>
  <si>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</si>
  <si>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</si>
  <si>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</si>
  <si>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</si>
  <si>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</si>
  <si>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</si>
  <si>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</si>
  <si>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</si>
  <si>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</si>
  <si>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</si>
  <si>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</si>
  <si>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</si>
  <si>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</si>
  <si>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</si>
  <si>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</si>
  <si>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</si>
  <si>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</si>
  <si>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</si>
  <si>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</si>
  <si>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</si>
  <si>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</si>
  <si>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</si>
  <si>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</si>
  <si>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</si>
  <si>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</si>
  <si>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</si>
  <si>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</si>
  <si>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</si>
  <si>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</si>
  <si>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</si>
  <si>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</si>
  <si>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</si>
  <si>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</si>
  <si>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</si>
  <si>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</si>
  <si>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</si>
  <si>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</si>
  <si>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</si>
  <si>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</si>
  <si>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</si>
  <si>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</si>
  <si>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</si>
  <si>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</si>
  <si>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</si>
  <si>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</si>
  <si>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</si>
  <si>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</si>
  <si>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</si>
  <si>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</si>
  <si>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</si>
  <si>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</si>
  <si>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</si>
  <si>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</si>
  <si>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</si>
  <si>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</si>
  <si>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Rhones Alpes</t>
  </si>
  <si>
    <t>other</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</si>
  <si>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</si>
  <si>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</si>
  <si>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</si>
  <si>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</si>
  <si>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</si>
  <si>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</si>
  <si>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</si>
  <si>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</si>
  <si>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</si>
  <si>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</si>
  <si>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</si>
  <si>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</si>
  <si>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</si>
  <si>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</si>
  <si>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</si>
  <si>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</si>
  <si>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</si>
  <si>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</si>
  <si>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</si>
  <si>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</si>
  <si>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</si>
  <si>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</si>
  <si>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</si>
  <si>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</si>
  <si>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</si>
  <si>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</si>
  <si>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</si>
  <si>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</si>
  <si>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</si>
  <si>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</si>
  <si>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</si>
  <si>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</si>
  <si>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</si>
  <si>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</si>
  <si>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</si>
  <si>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</si>
  <si>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</si>
  <si>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</si>
  <si>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</si>
  <si>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</si>
  <si>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</si>
  <si>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</si>
  <si>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</si>
  <si>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</si>
  <si>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</si>
  <si>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</si>
  <si>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</si>
  <si>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</si>
  <si>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</si>
  <si>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</si>
  <si>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</si>
  <si>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</si>
  <si>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</si>
  <si>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</si>
  <si>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</si>
  <si>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</si>
  <si>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</si>
  <si>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</si>
  <si>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</si>
  <si>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</si>
  <si>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</si>
  <si>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</si>
  <si>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Number of loans</t>
  </si>
  <si>
    <t>Average outstanding balance (€)</t>
  </si>
  <si>
    <t>% of total
cover pool</t>
  </si>
  <si>
    <t>5 largest exposures (%)</t>
  </si>
  <si>
    <t>10 largest exposures (%)</t>
  </si>
  <si>
    <t>Loan size</t>
  </si>
  <si>
    <t>% of total cover pool (outstanding)</t>
  </si>
  <si>
    <t>0 - 200 K€</t>
  </si>
  <si>
    <t>200 - 400 K€</t>
  </si>
  <si>
    <t>400 - 600 K€</t>
  </si>
  <si>
    <t>600 - 800 K€</t>
  </si>
  <si>
    <t>4.13</t>
  </si>
  <si>
    <t>Residential MBS</t>
  </si>
  <si>
    <t>Internal RMBS DETAILS</t>
  </si>
  <si>
    <t>ISIN</t>
  </si>
  <si>
    <t>Outstanding balance</t>
  </si>
  <si>
    <t>Year of last issuance</t>
  </si>
  <si>
    <t>% subordination</t>
  </si>
  <si>
    <t>% reserve fund</t>
  </si>
  <si>
    <t>% credit enhancement</t>
  </si>
  <si>
    <t>Main country (assets)</t>
  </si>
  <si>
    <t>Originator(s)</t>
  </si>
  <si>
    <t>External RMBS DETAILS</t>
  </si>
  <si>
    <t>Auvergne Rhône-Alpes</t>
  </si>
  <si>
    <t>Bourgogne Franche-Comté</t>
  </si>
  <si>
    <t>Hauts de France</t>
  </si>
  <si>
    <t>Nouvelle Aquitaine</t>
  </si>
  <si>
    <t>Outre mer</t>
  </si>
  <si>
    <t>Worksheet D : NTT National Transparency Template</t>
  </si>
  <si>
    <t>1,000,000.00 &gt;</t>
  </si>
  <si>
    <t>&gt;800,000.00 &lt;= 1,000,000.00</t>
  </si>
  <si>
    <t>&lt;= 200,000.00</t>
  </si>
  <si>
    <t>&gt;200,000.00 &lt;=400,000.00</t>
  </si>
  <si>
    <t>&gt;400,000.00 &lt;=600,000.00</t>
  </si>
  <si>
    <t>&gt;600,000.00 &lt;=800,000.00</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</si>
  <si>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</si>
  <si>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</si>
  <si>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</si>
  <si>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</si>
  <si>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</si>
  <si>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</si>
  <si>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</si>
  <si>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</si>
  <si>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</si>
  <si>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</si>
  <si>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</si>
  <si>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</si>
  <si>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</si>
  <si>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</si>
  <si>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</si>
  <si>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</si>
  <si>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</si>
  <si>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</si>
  <si>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</si>
  <si>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</si>
  <si>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</si>
  <si>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</si>
  <si>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</si>
  <si>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</si>
  <si>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</si>
  <si>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</si>
  <si>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</si>
  <si>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</si>
  <si>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</si>
  <si>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</si>
  <si>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</si>
  <si>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</si>
  <si>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</si>
  <si>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</si>
  <si>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</si>
  <si>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</si>
  <si>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</si>
  <si>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</si>
  <si>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</si>
  <si>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</si>
  <si>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</si>
  <si>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</si>
  <si>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</si>
  <si>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</si>
  <si>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</si>
  <si>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</si>
  <si>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</si>
  <si>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</si>
  <si>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</si>
  <si>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</si>
  <si>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</si>
  <si>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</si>
  <si>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</si>
  <si>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</si>
  <si>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</si>
  <si>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</si>
  <si>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</si>
  <si>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</si>
  <si>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</si>
  <si>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</si>
  <si>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</si>
  <si>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</si>
  <si>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</si>
  <si>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</si>
  <si>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</si>
  <si>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</si>
  <si>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</si>
  <si>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</si>
  <si>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</si>
  <si>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</si>
  <si>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</si>
  <si>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</si>
  <si>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</si>
  <si>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</si>
  <si>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</si>
  <si>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</si>
  <si>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</si>
  <si>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</si>
  <si>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</si>
  <si>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</si>
  <si>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</si>
  <si>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</si>
  <si>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</si>
  <si>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</si>
  <si>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</si>
  <si>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</si>
  <si>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</si>
  <si>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</si>
  <si>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</si>
  <si>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</si>
  <si>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</si>
  <si>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</si>
  <si>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</si>
  <si>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BANQUE FEDERATIVE DU CREDIT MUTUEL</t>
  </si>
  <si>
    <t>VBHFXSYT7OG62HNT8T76</t>
  </si>
  <si>
    <t>FIDES AUDIT</t>
  </si>
  <si>
    <t>Cross Currency</t>
  </si>
  <si>
    <t>Swap</t>
  </si>
  <si>
    <t>CM-CIC Caution Habitat SA</t>
  </si>
  <si>
    <t>Cut-off Date: 30/06/19</t>
  </si>
  <si>
    <t>Reporting Date: 25/07/19</t>
  </si>
  <si>
    <t>CPR rate used : 
1Y = 8,10%, 2Y = 7,15%,
3Y = 6,39%, 4Y = 5,91%, 
5Y = 5,71%, 6Y = 5,62%, 
7Y = 5,53%, 8Y = 5,48%, 
9Y = 5,40%, 10+Y = 5,33%</t>
  </si>
  <si>
    <t>At June 30, 2019, the sensitivity of net present value of the portfolio was 2 millions euros with an increase of the interest rates to 200 bps.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</si>
  <si>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95%) of the coverpool is made up of fixed-rate loans, and these assets are backed by liabilities in the same proportion by fixed rate issues.</t>
  </si>
  <si>
    <t>Crédit Mutuel Alliance Fédérale</t>
  </si>
  <si>
    <t xml:space="preserve">https://www.bfcm.creditmutuel.fr/fr/index.html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</si>
</sst>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_ * #,##0.00_ ;_ * \-#,##0.00_ ;_ * &quot;-&quot;??_ ;_ @_ "/>
    <numFmt numFmtId="165" formatCode="0.0%"/>
    <numFmt numFmtId="166" formatCode="#,##0.0"/>
    <numFmt numFmtId="167" formatCode="0.0"/>
    <numFmt numFmtId="168" formatCode="_ * #,##0.00_ ;_ * \-#,##0.00_ ;_ * \-??_ ;_ @_ "/>
    <numFmt numFmtId="169" formatCode="_-* #,##0\ _€_-;\-* #,##0\ _€_-;_-* &quot;-&quot;??\ _€_-;_-@_-"/>
    <numFmt numFmtId="170" formatCode="_-* #,##0.0\ _€_-;\-* #,##0.0\ _€_-;_-* &quot;-&quot;??\ _€_-;_-@_-"/>
    <numFmt numFmtId="171" formatCode="dd/mm/yy;@"/>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0"/>
      <name val="Mangal"/>
      <family val="2"/>
    </font>
    <font>
      <u/>
      <sz val="10"/>
      <color indexed="12"/>
      <name val="Arial"/>
      <family val="2"/>
      <charset val="1"/>
    </font>
    <font>
      <sz val="10"/>
      <name val="Arial"/>
      <family val="2"/>
      <charset val="1"/>
    </font>
    <font>
      <sz val="8"/>
      <name val="Arial"/>
      <family val="2"/>
      <charset val="1"/>
    </font>
    <font>
      <u/>
      <sz val="11"/>
      <color indexed="12"/>
      <name val="Calibri"/>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color rgb="FF847A75"/>
      <name val="Arial"/>
      <family val="2"/>
    </font>
    <font>
      <sz val="10"/>
      <color rgb="FF00B050"/>
      <name val="Arial"/>
      <family val="2"/>
    </font>
    <font>
      <u/>
      <sz val="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499984740745262"/>
        <bgColor indexed="64"/>
      </patternFill>
    </fill>
    <fill>
      <patternFill patternType="solid">
        <fgColor rgb="FF00B0F0"/>
        <bgColor indexed="64"/>
      </patternFill>
    </fill>
    <fill>
      <patternFill patternType="solid">
        <fgColor theme="8" tint="0.59999389629810485"/>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168" fontId="42" fillId="0" borderId="0" applyFill="0" applyBorder="0" applyAlignment="0" applyProtection="0"/>
    <xf numFmtId="0" fontId="46" fillId="0" borderId="0" applyNumberFormat="0" applyFill="0" applyBorder="0" applyAlignment="0" applyProtection="0"/>
    <xf numFmtId="0" fontId="43" fillId="0" borderId="0" applyNumberFormat="0" applyFill="0" applyBorder="0" applyAlignment="0" applyProtection="0"/>
    <xf numFmtId="0" fontId="44" fillId="0" borderId="0"/>
    <xf numFmtId="0" fontId="44" fillId="0" borderId="0"/>
    <xf numFmtId="0" fontId="44" fillId="0" borderId="0"/>
    <xf numFmtId="0" fontId="44" fillId="0" borderId="0"/>
    <xf numFmtId="0" fontId="45" fillId="0" borderId="0"/>
    <xf numFmtId="9" fontId="42" fillId="0" borderId="0" applyFill="0" applyBorder="0" applyAlignment="0" applyProtection="0"/>
    <xf numFmtId="9" fontId="42" fillId="0" borderId="0" applyFill="0" applyBorder="0" applyAlignment="0" applyProtection="0"/>
    <xf numFmtId="0" fontId="44" fillId="0" borderId="0">
      <alignment horizontal="left" wrapText="1"/>
    </xf>
    <xf numFmtId="43" fontId="24" fillId="0" borderId="0" applyFont="0" applyFill="0" applyBorder="0" applyAlignment="0" applyProtection="0"/>
    <xf numFmtId="0" fontId="24" fillId="0" borderId="0"/>
    <xf numFmtId="0" fontId="24" fillId="0" borderId="0"/>
    <xf numFmtId="43" fontId="24" fillId="0" borderId="0" applyFont="0" applyFill="0" applyBorder="0" applyAlignment="0" applyProtection="0"/>
    <xf numFmtId="0" fontId="24" fillId="0" borderId="0"/>
    <xf numFmtId="9" fontId="24" fillId="0" borderId="0" applyFont="0" applyFill="0" applyBorder="0" applyAlignment="0" applyProtection="0"/>
  </cellStyleXfs>
  <cellXfs count="71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6" fontId="3" fillId="6"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46" fillId="0" borderId="0" xfId="11" applyFill="1" applyBorder="1" applyAlignment="1" applyProtection="1"/>
    <xf numFmtId="0" fontId="44" fillId="0" borderId="0" xfId="16" applyAlignment="1">
      <alignment horizontal="center"/>
    </xf>
    <xf numFmtId="0" fontId="44" fillId="0" borderId="0" xfId="16"/>
    <xf numFmtId="2" fontId="19" fillId="6"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0" borderId="0" xfId="4" applyFont="1" applyFill="1" applyBorder="1" applyAlignment="1" applyProtection="1">
      <alignment horizontal="left" vertical="center" wrapText="1"/>
    </xf>
    <xf numFmtId="0" fontId="47" fillId="9" borderId="0" xfId="16" applyFont="1" applyFill="1" applyAlignment="1">
      <alignment horizontal="right"/>
    </xf>
    <xf numFmtId="0" fontId="48" fillId="9" borderId="0" xfId="16" applyFont="1" applyFill="1"/>
    <xf numFmtId="0" fontId="47" fillId="9" borderId="0" xfId="16" applyFont="1" applyFill="1"/>
    <xf numFmtId="0" fontId="44" fillId="9" borderId="0" xfId="16" applyFill="1"/>
    <xf numFmtId="0" fontId="44" fillId="0" borderId="0" xfId="16" applyFill="1"/>
    <xf numFmtId="0" fontId="49" fillId="0" borderId="0" xfId="16" applyFont="1" applyAlignment="1">
      <alignment horizontal="right"/>
    </xf>
    <xf numFmtId="0" fontId="50" fillId="0" borderId="20" xfId="16" applyFont="1" applyBorder="1"/>
    <xf numFmtId="0" fontId="44" fillId="0" borderId="21" xfId="16" applyBorder="1"/>
    <xf numFmtId="0" fontId="44" fillId="0" borderId="22" xfId="16" applyBorder="1"/>
    <xf numFmtId="0" fontId="24" fillId="0" borderId="0" xfId="16" applyFont="1" applyFill="1"/>
    <xf numFmtId="0" fontId="38" fillId="0" borderId="0" xfId="16" applyFont="1"/>
    <xf numFmtId="0" fontId="51" fillId="9" borderId="0" xfId="16" applyFont="1" applyFill="1" applyAlignment="1">
      <alignment horizontal="center"/>
    </xf>
    <xf numFmtId="0" fontId="51" fillId="9" borderId="0" xfId="16" applyFont="1" applyFill="1"/>
    <xf numFmtId="0" fontId="24" fillId="10" borderId="1" xfId="16" applyFont="1" applyFill="1" applyBorder="1"/>
    <xf numFmtId="0" fontId="24" fillId="10" borderId="2" xfId="16" applyFont="1" applyFill="1" applyBorder="1"/>
    <xf numFmtId="0" fontId="50" fillId="0" borderId="24" xfId="16" applyFont="1" applyBorder="1"/>
    <xf numFmtId="0" fontId="44" fillId="0" borderId="25" xfId="16" applyBorder="1"/>
    <xf numFmtId="0" fontId="44" fillId="0" borderId="26" xfId="16" applyBorder="1"/>
    <xf numFmtId="0" fontId="24" fillId="10" borderId="27" xfId="16" applyFont="1" applyFill="1" applyBorder="1"/>
    <xf numFmtId="0" fontId="24" fillId="10" borderId="12" xfId="16" applyFont="1" applyFill="1" applyBorder="1"/>
    <xf numFmtId="0" fontId="50" fillId="0" borderId="10" xfId="16" applyFont="1" applyBorder="1"/>
    <xf numFmtId="0" fontId="44" fillId="0" borderId="12" xfId="16" applyBorder="1"/>
    <xf numFmtId="0" fontId="44" fillId="0" borderId="28" xfId="16" applyBorder="1"/>
    <xf numFmtId="0" fontId="24" fillId="10" borderId="6" xfId="16" applyFont="1" applyFill="1" applyBorder="1"/>
    <xf numFmtId="0" fontId="24" fillId="10" borderId="7" xfId="16" applyFont="1" applyFill="1" applyBorder="1"/>
    <xf numFmtId="0" fontId="44" fillId="0" borderId="7" xfId="16" applyBorder="1"/>
    <xf numFmtId="0" fontId="44" fillId="0" borderId="8" xfId="16" applyBorder="1"/>
    <xf numFmtId="0" fontId="44" fillId="0" borderId="0" xfId="16" applyFill="1" applyAlignment="1">
      <alignment horizontal="center"/>
    </xf>
    <xf numFmtId="0" fontId="52" fillId="0" borderId="2" xfId="16" applyFont="1" applyFill="1" applyBorder="1"/>
    <xf numFmtId="0" fontId="44" fillId="0" borderId="0" xfId="16" applyFill="1" applyBorder="1"/>
    <xf numFmtId="0" fontId="52" fillId="0" borderId="0" xfId="16" applyFont="1" applyFill="1" applyBorder="1"/>
    <xf numFmtId="0" fontId="24" fillId="0" borderId="7" xfId="16" applyFont="1" applyFill="1" applyBorder="1"/>
    <xf numFmtId="0" fontId="24" fillId="0" borderId="8" xfId="16" applyFont="1" applyFill="1" applyBorder="1"/>
    <xf numFmtId="0" fontId="24" fillId="10" borderId="20" xfId="16" applyFont="1" applyFill="1" applyBorder="1" applyAlignment="1">
      <alignment horizontal="center"/>
    </xf>
    <xf numFmtId="0" fontId="24" fillId="10" borderId="30" xfId="16" applyFont="1" applyFill="1" applyBorder="1" applyAlignment="1">
      <alignment horizontal="center"/>
    </xf>
    <xf numFmtId="0" fontId="24" fillId="10" borderId="22" xfId="16" applyFont="1" applyFill="1" applyBorder="1" applyAlignment="1">
      <alignment horizontal="center"/>
    </xf>
    <xf numFmtId="0" fontId="24" fillId="10" borderId="4" xfId="16" applyFont="1" applyFill="1" applyBorder="1"/>
    <xf numFmtId="0" fontId="24" fillId="10" borderId="0" xfId="16" applyFont="1" applyFill="1" applyBorder="1"/>
    <xf numFmtId="0" fontId="24" fillId="10" borderId="31" xfId="16" applyFont="1" applyFill="1" applyBorder="1"/>
    <xf numFmtId="0" fontId="50" fillId="0" borderId="33" xfId="13" applyFont="1" applyBorder="1" applyAlignment="1">
      <alignment horizontal="center"/>
    </xf>
    <xf numFmtId="0" fontId="53" fillId="0" borderId="0" xfId="16" applyFont="1" applyBorder="1"/>
    <xf numFmtId="0" fontId="24" fillId="10" borderId="13" xfId="16" applyFont="1" applyFill="1" applyBorder="1"/>
    <xf numFmtId="0" fontId="50" fillId="0" borderId="13" xfId="13" applyFont="1" applyBorder="1" applyAlignment="1">
      <alignment horizontal="center"/>
    </xf>
    <xf numFmtId="0" fontId="24" fillId="10" borderId="35" xfId="16" applyFont="1" applyFill="1" applyBorder="1"/>
    <xf numFmtId="0" fontId="50" fillId="0" borderId="35" xfId="13" applyFont="1" applyBorder="1" applyAlignment="1">
      <alignment horizontal="center"/>
    </xf>
    <xf numFmtId="0" fontId="24" fillId="0" borderId="0" xfId="16" applyFont="1" applyFill="1" applyBorder="1"/>
    <xf numFmtId="0" fontId="50" fillId="0" borderId="0" xfId="16" applyFont="1" applyFill="1" applyBorder="1" applyAlignment="1">
      <alignment horizontal="center"/>
    </xf>
    <xf numFmtId="0" fontId="44" fillId="0" borderId="0" xfId="16" applyBorder="1"/>
    <xf numFmtId="0" fontId="44" fillId="0" borderId="5" xfId="16" applyBorder="1"/>
    <xf numFmtId="0" fontId="24" fillId="10" borderId="37" xfId="16" applyFont="1" applyFill="1" applyBorder="1" applyAlignment="1">
      <alignment horizontal="center"/>
    </xf>
    <xf numFmtId="0" fontId="24" fillId="10" borderId="33" xfId="16" applyFont="1" applyFill="1" applyBorder="1" applyAlignment="1">
      <alignment horizontal="center"/>
    </xf>
    <xf numFmtId="0" fontId="24" fillId="10" borderId="38" xfId="16" applyFont="1" applyFill="1" applyBorder="1" applyAlignment="1">
      <alignment horizontal="center"/>
    </xf>
    <xf numFmtId="0" fontId="24" fillId="10" borderId="33" xfId="16" applyFont="1" applyFill="1" applyBorder="1"/>
    <xf numFmtId="0" fontId="50" fillId="0" borderId="32" xfId="13" applyFont="1" applyBorder="1" applyAlignment="1">
      <alignment horizontal="center"/>
    </xf>
    <xf numFmtId="0" fontId="50" fillId="0" borderId="39" xfId="16" applyFont="1" applyBorder="1" applyAlignment="1">
      <alignment horizontal="center"/>
    </xf>
    <xf numFmtId="0" fontId="50" fillId="0" borderId="10" xfId="13" applyFont="1" applyBorder="1" applyAlignment="1">
      <alignment horizontal="center"/>
    </xf>
    <xf numFmtId="0" fontId="50" fillId="0" borderId="40" xfId="16" applyFont="1" applyBorder="1" applyAlignment="1">
      <alignment horizontal="center"/>
    </xf>
    <xf numFmtId="0" fontId="50" fillId="0" borderId="29" xfId="13" applyFont="1" applyBorder="1" applyAlignment="1">
      <alignment horizontal="center"/>
    </xf>
    <xf numFmtId="0" fontId="50" fillId="0" borderId="41" xfId="16" applyFont="1" applyBorder="1" applyAlignment="1">
      <alignment horizontal="center"/>
    </xf>
    <xf numFmtId="0" fontId="24" fillId="10" borderId="2" xfId="16" applyFont="1" applyFill="1" applyBorder="1" applyAlignment="1">
      <alignment horizontal="right"/>
    </xf>
    <xf numFmtId="0" fontId="24" fillId="10" borderId="42" xfId="16" applyFont="1" applyFill="1" applyBorder="1" applyAlignment="1">
      <alignment horizontal="right"/>
    </xf>
    <xf numFmtId="14" fontId="44" fillId="0" borderId="0" xfId="16" applyNumberFormat="1"/>
    <xf numFmtId="0" fontId="24" fillId="0" borderId="0" xfId="16" applyFont="1" applyAlignment="1">
      <alignment horizontal="center"/>
    </xf>
    <xf numFmtId="0" fontId="55" fillId="0" borderId="0" xfId="16" applyFont="1"/>
    <xf numFmtId="0" fontId="49" fillId="0" borderId="0" xfId="16" applyFont="1"/>
    <xf numFmtId="0" fontId="49" fillId="0" borderId="0" xfId="16" applyFont="1" applyFill="1"/>
    <xf numFmtId="0" fontId="24" fillId="10" borderId="44" xfId="16" applyFont="1" applyFill="1" applyBorder="1"/>
    <xf numFmtId="0" fontId="24" fillId="10" borderId="45" xfId="16" applyFont="1" applyFill="1" applyBorder="1"/>
    <xf numFmtId="0" fontId="24" fillId="0" borderId="0" xfId="16" applyFont="1" applyFill="1" applyAlignment="1">
      <alignment horizontal="center"/>
    </xf>
    <xf numFmtId="0" fontId="52" fillId="0" borderId="21" xfId="16" applyFont="1" applyFill="1" applyBorder="1"/>
    <xf numFmtId="0" fontId="24" fillId="10" borderId="43" xfId="16" applyFont="1" applyFill="1" applyBorder="1"/>
    <xf numFmtId="0" fontId="24" fillId="10" borderId="25" xfId="16" applyFont="1" applyFill="1" applyBorder="1"/>
    <xf numFmtId="0" fontId="24" fillId="0" borderId="0" xfId="16" applyFont="1"/>
    <xf numFmtId="0" fontId="24" fillId="10" borderId="1" xfId="16" applyFont="1" applyFill="1" applyBorder="1" applyAlignment="1">
      <alignment horizontal="center"/>
    </xf>
    <xf numFmtId="0" fontId="24" fillId="10" borderId="6" xfId="16" applyFont="1" applyFill="1" applyBorder="1" applyAlignment="1">
      <alignment horizontal="center"/>
    </xf>
    <xf numFmtId="0" fontId="24" fillId="10" borderId="47" xfId="16" applyFont="1" applyFill="1" applyBorder="1"/>
    <xf numFmtId="0" fontId="24" fillId="10" borderId="48" xfId="16" applyFont="1" applyFill="1" applyBorder="1"/>
    <xf numFmtId="169" fontId="0" fillId="0" borderId="49" xfId="21" applyNumberFormat="1" applyFont="1" applyFill="1" applyBorder="1"/>
    <xf numFmtId="0" fontId="24" fillId="10" borderId="10" xfId="16" applyFont="1" applyFill="1" applyBorder="1"/>
    <xf numFmtId="0" fontId="53" fillId="10" borderId="11" xfId="16" applyFont="1" applyFill="1" applyBorder="1"/>
    <xf numFmtId="169" fontId="54" fillId="0" borderId="10" xfId="21" applyNumberFormat="1" applyFont="1" applyFill="1" applyBorder="1"/>
    <xf numFmtId="0" fontId="24" fillId="10" borderId="11" xfId="16" applyFont="1" applyFill="1" applyBorder="1"/>
    <xf numFmtId="0" fontId="24" fillId="10" borderId="53" xfId="16" applyFont="1" applyFill="1" applyBorder="1"/>
    <xf numFmtId="0" fontId="24" fillId="10" borderId="54" xfId="16" applyFont="1" applyFill="1" applyBorder="1"/>
    <xf numFmtId="169" fontId="54" fillId="0" borderId="55" xfId="21" applyNumberFormat="1" applyFont="1" applyFill="1" applyBorder="1"/>
    <xf numFmtId="0" fontId="24" fillId="10" borderId="20" xfId="16" applyFont="1" applyFill="1" applyBorder="1"/>
    <xf numFmtId="0" fontId="49" fillId="10" borderId="21" xfId="16" applyFont="1" applyFill="1" applyBorder="1"/>
    <xf numFmtId="0" fontId="24" fillId="10" borderId="21" xfId="16" applyFont="1" applyFill="1" applyBorder="1"/>
    <xf numFmtId="0" fontId="24" fillId="10" borderId="61" xfId="16" applyFont="1" applyFill="1" applyBorder="1"/>
    <xf numFmtId="0" fontId="44" fillId="0" borderId="20" xfId="16" applyBorder="1"/>
    <xf numFmtId="0" fontId="24" fillId="10" borderId="43" xfId="16" applyFont="1" applyFill="1" applyBorder="1" applyAlignment="1">
      <alignment horizontal="left" wrapText="1"/>
    </xf>
    <xf numFmtId="0" fontId="24" fillId="10" borderId="39" xfId="16" applyFont="1" applyFill="1" applyBorder="1" applyAlignment="1">
      <alignment horizontal="left" wrapText="1"/>
    </xf>
    <xf numFmtId="0" fontId="57" fillId="0" borderId="0" xfId="16" applyFont="1" applyAlignment="1">
      <alignment horizontal="center"/>
    </xf>
    <xf numFmtId="0" fontId="24" fillId="10" borderId="37" xfId="16" applyFont="1" applyFill="1" applyBorder="1" applyAlignment="1">
      <alignment horizontal="left"/>
    </xf>
    <xf numFmtId="10" fontId="50" fillId="0" borderId="62" xfId="16" applyNumberFormat="1" applyFont="1" applyFill="1" applyBorder="1" applyAlignment="1">
      <alignment horizontal="center"/>
    </xf>
    <xf numFmtId="0" fontId="58" fillId="0" borderId="0" xfId="16" applyFont="1" applyBorder="1"/>
    <xf numFmtId="0" fontId="24" fillId="10" borderId="52" xfId="16" applyFont="1" applyFill="1" applyBorder="1" applyAlignment="1">
      <alignment horizontal="left"/>
    </xf>
    <xf numFmtId="10" fontId="50" fillId="0" borderId="13" xfId="16" applyNumberFormat="1" applyFont="1" applyFill="1" applyBorder="1" applyAlignment="1">
      <alignment horizontal="center"/>
    </xf>
    <xf numFmtId="0" fontId="24" fillId="10" borderId="63" xfId="16" applyFont="1" applyFill="1" applyBorder="1" applyAlignment="1">
      <alignment horizontal="left"/>
    </xf>
    <xf numFmtId="165" fontId="50" fillId="0" borderId="64" xfId="16" applyNumberFormat="1" applyFont="1" applyBorder="1" applyAlignment="1">
      <alignment horizontal="center"/>
    </xf>
    <xf numFmtId="165" fontId="50" fillId="0" borderId="36" xfId="16" applyNumberFormat="1" applyFont="1" applyBorder="1" applyAlignment="1">
      <alignment horizontal="center"/>
    </xf>
    <xf numFmtId="0" fontId="51" fillId="0" borderId="0" xfId="16" applyFont="1" applyFill="1" applyBorder="1"/>
    <xf numFmtId="0" fontId="55" fillId="0" borderId="0" xfId="16" applyFont="1" applyFill="1" applyBorder="1"/>
    <xf numFmtId="0" fontId="24" fillId="10" borderId="59" xfId="16" applyFont="1" applyFill="1" applyBorder="1" applyAlignment="1">
      <alignment horizontal="center"/>
    </xf>
    <xf numFmtId="0" fontId="24" fillId="10" borderId="60" xfId="16" applyFont="1" applyFill="1" applyBorder="1" applyAlignment="1">
      <alignment horizontal="center"/>
    </xf>
    <xf numFmtId="0" fontId="50" fillId="0" borderId="65" xfId="16" applyFont="1" applyBorder="1" applyAlignment="1">
      <alignment horizontal="center"/>
    </xf>
    <xf numFmtId="0" fontId="50" fillId="0" borderId="47" xfId="16" applyFont="1" applyBorder="1" applyAlignment="1">
      <alignment horizontal="center"/>
    </xf>
    <xf numFmtId="0" fontId="50" fillId="0" borderId="51" xfId="16" applyFont="1" applyBorder="1" applyAlignment="1">
      <alignment horizontal="center"/>
    </xf>
    <xf numFmtId="0" fontId="50" fillId="0" borderId="10" xfId="16" applyFont="1" applyBorder="1" applyAlignment="1">
      <alignment horizontal="center"/>
    </xf>
    <xf numFmtId="0" fontId="50" fillId="0" borderId="13" xfId="16" applyFont="1" applyBorder="1" applyAlignment="1">
      <alignment horizontal="center"/>
    </xf>
    <xf numFmtId="0" fontId="50" fillId="0" borderId="29" xfId="16" applyFont="1" applyBorder="1" applyAlignment="1">
      <alignment horizontal="center"/>
    </xf>
    <xf numFmtId="0" fontId="50" fillId="0" borderId="64" xfId="16" applyFont="1" applyBorder="1" applyAlignment="1">
      <alignment horizontal="center"/>
    </xf>
    <xf numFmtId="0" fontId="55" fillId="0" borderId="0" xfId="16" applyFont="1" applyFill="1"/>
    <xf numFmtId="0" fontId="59" fillId="0" borderId="0" xfId="16" applyFont="1" applyFill="1"/>
    <xf numFmtId="0" fontId="60" fillId="0" borderId="0" xfId="16" applyFont="1" applyAlignment="1">
      <alignment horizontal="center"/>
    </xf>
    <xf numFmtId="0" fontId="59" fillId="0" borderId="0" xfId="16" applyFont="1"/>
    <xf numFmtId="0" fontId="49" fillId="10" borderId="20" xfId="16" applyFont="1" applyFill="1" applyBorder="1"/>
    <xf numFmtId="169" fontId="0" fillId="0" borderId="0" xfId="21" applyNumberFormat="1" applyFont="1"/>
    <xf numFmtId="0" fontId="61" fillId="0" borderId="0" xfId="22" applyFont="1"/>
    <xf numFmtId="43" fontId="0" fillId="0" borderId="0" xfId="21" applyFont="1"/>
    <xf numFmtId="43" fontId="0" fillId="0" borderId="0" xfId="21" applyFont="1" applyFill="1"/>
    <xf numFmtId="0" fontId="24" fillId="10" borderId="66" xfId="16" applyFont="1" applyFill="1" applyBorder="1"/>
    <xf numFmtId="169" fontId="54" fillId="0" borderId="46" xfId="21" applyNumberFormat="1" applyFont="1" applyFill="1" applyBorder="1"/>
    <xf numFmtId="0" fontId="49" fillId="0" borderId="0" xfId="22" applyFont="1"/>
    <xf numFmtId="43" fontId="44" fillId="0" borderId="0" xfId="16" applyNumberFormat="1" applyFill="1"/>
    <xf numFmtId="0" fontId="24" fillId="10" borderId="61" xfId="16" applyFont="1" applyFill="1" applyBorder="1" applyAlignment="1">
      <alignment horizontal="right"/>
    </xf>
    <xf numFmtId="0" fontId="24" fillId="10" borderId="67" xfId="16" applyFont="1" applyFill="1" applyBorder="1"/>
    <xf numFmtId="0" fontId="24" fillId="10" borderId="49" xfId="16" applyFont="1" applyFill="1" applyBorder="1"/>
    <xf numFmtId="0" fontId="24" fillId="10" borderId="9" xfId="16" applyFont="1" applyFill="1" applyBorder="1"/>
    <xf numFmtId="0" fontId="24" fillId="10" borderId="68" xfId="16" applyFont="1" applyFill="1" applyBorder="1"/>
    <xf numFmtId="0" fontId="24" fillId="10" borderId="69" xfId="16" applyFont="1" applyFill="1" applyBorder="1"/>
    <xf numFmtId="169" fontId="54" fillId="0" borderId="70" xfId="21" applyNumberFormat="1" applyFont="1" applyFill="1" applyBorder="1"/>
    <xf numFmtId="0" fontId="24" fillId="10" borderId="55" xfId="23" applyFont="1" applyFill="1" applyBorder="1" applyAlignment="1">
      <alignment vertical="top"/>
    </xf>
    <xf numFmtId="0" fontId="24" fillId="10" borderId="65" xfId="23" applyFont="1" applyFill="1" applyBorder="1" applyAlignment="1">
      <alignment vertical="top"/>
    </xf>
    <xf numFmtId="0" fontId="24" fillId="10" borderId="71" xfId="16" applyFont="1" applyFill="1" applyBorder="1"/>
    <xf numFmtId="0" fontId="24" fillId="10" borderId="65" xfId="16" applyFont="1" applyFill="1" applyBorder="1"/>
    <xf numFmtId="0" fontId="24" fillId="10" borderId="0" xfId="23" applyFont="1" applyFill="1" applyBorder="1" applyAlignment="1">
      <alignment horizontal="left"/>
    </xf>
    <xf numFmtId="0" fontId="24" fillId="10" borderId="65" xfId="23" applyFont="1" applyFill="1" applyBorder="1" applyAlignment="1">
      <alignment vertical="center"/>
    </xf>
    <xf numFmtId="0" fontId="24" fillId="10" borderId="72" xfId="23" applyFont="1" applyFill="1" applyBorder="1" applyAlignment="1">
      <alignment vertical="center"/>
    </xf>
    <xf numFmtId="0" fontId="24" fillId="10" borderId="49" xfId="23" applyFont="1" applyFill="1" applyBorder="1" applyAlignment="1">
      <alignment horizontal="left"/>
    </xf>
    <xf numFmtId="0" fontId="56" fillId="10" borderId="13" xfId="16" applyFont="1" applyFill="1" applyBorder="1" applyAlignment="1">
      <alignment horizontal="center"/>
    </xf>
    <xf numFmtId="0" fontId="51" fillId="0" borderId="0" xfId="16" applyFont="1" applyFill="1" applyAlignment="1">
      <alignment horizontal="center"/>
    </xf>
    <xf numFmtId="0" fontId="51" fillId="0" borderId="0" xfId="16" applyFont="1" applyFill="1"/>
    <xf numFmtId="0" fontId="55" fillId="0" borderId="0" xfId="16" applyFont="1" applyBorder="1"/>
    <xf numFmtId="0" fontId="52" fillId="0" borderId="7" xfId="16" applyFont="1" applyFill="1" applyBorder="1"/>
    <xf numFmtId="0" fontId="52" fillId="0" borderId="8" xfId="16" applyFont="1" applyFill="1" applyBorder="1"/>
    <xf numFmtId="0" fontId="63" fillId="10" borderId="61" xfId="16" applyFont="1" applyFill="1" applyBorder="1" applyAlignment="1">
      <alignment horizontal="center"/>
    </xf>
    <xf numFmtId="0" fontId="63" fillId="10" borderId="30" xfId="16" applyFont="1" applyFill="1" applyBorder="1" applyAlignment="1">
      <alignment horizontal="center"/>
    </xf>
    <xf numFmtId="0" fontId="63" fillId="10" borderId="22" xfId="16" applyFont="1" applyFill="1" applyBorder="1" applyAlignment="1">
      <alignment horizontal="center"/>
    </xf>
    <xf numFmtId="43" fontId="54" fillId="0" borderId="31" xfId="21" applyNumberFormat="1" applyFont="1" applyFill="1" applyBorder="1"/>
    <xf numFmtId="0" fontId="54" fillId="0" borderId="5" xfId="16" applyFont="1" applyFill="1" applyBorder="1"/>
    <xf numFmtId="0" fontId="61" fillId="0" borderId="0" xfId="22" applyFont="1" applyBorder="1"/>
    <xf numFmtId="0" fontId="24" fillId="10" borderId="27" xfId="16" applyFont="1" applyFill="1" applyBorder="1" applyAlignment="1">
      <alignment vertical="center"/>
    </xf>
    <xf numFmtId="0" fontId="24" fillId="10" borderId="12" xfId="16" applyFont="1" applyFill="1" applyBorder="1" applyAlignment="1">
      <alignment vertical="center"/>
    </xf>
    <xf numFmtId="0" fontId="53" fillId="10" borderId="12" xfId="16" applyFont="1" applyFill="1" applyBorder="1"/>
    <xf numFmtId="43" fontId="54" fillId="0" borderId="13" xfId="21" applyNumberFormat="1" applyFont="1" applyFill="1" applyBorder="1"/>
    <xf numFmtId="0" fontId="54" fillId="0" borderId="28" xfId="16" applyFont="1" applyFill="1" applyBorder="1"/>
    <xf numFmtId="0" fontId="24" fillId="0" borderId="0" xfId="22" applyBorder="1"/>
    <xf numFmtId="43" fontId="54" fillId="0" borderId="35" xfId="21" applyNumberFormat="1" applyFont="1" applyFill="1" applyBorder="1"/>
    <xf numFmtId="0" fontId="54" fillId="0" borderId="22" xfId="16" applyFont="1" applyFill="1" applyBorder="1"/>
    <xf numFmtId="0" fontId="24" fillId="0" borderId="0" xfId="22" applyFill="1" applyBorder="1"/>
    <xf numFmtId="0" fontId="44" fillId="0" borderId="0" xfId="16" applyFill="1" applyBorder="1" applyAlignment="1">
      <alignment horizontal="center"/>
    </xf>
    <xf numFmtId="0" fontId="49" fillId="0" borderId="7" xfId="16" applyFont="1" applyFill="1" applyBorder="1"/>
    <xf numFmtId="43" fontId="54" fillId="0" borderId="7" xfId="21" applyNumberFormat="1" applyFont="1" applyFill="1" applyBorder="1"/>
    <xf numFmtId="0" fontId="54" fillId="0" borderId="0" xfId="16" applyFont="1" applyFill="1" applyBorder="1"/>
    <xf numFmtId="0" fontId="49" fillId="10" borderId="6" xfId="16" applyFont="1" applyFill="1" applyBorder="1" applyAlignment="1">
      <alignment horizontal="right"/>
    </xf>
    <xf numFmtId="0" fontId="54" fillId="0" borderId="4" xfId="16" applyFont="1" applyFill="1" applyBorder="1"/>
    <xf numFmtId="0" fontId="24" fillId="10" borderId="21" xfId="16" applyFont="1" applyFill="1" applyBorder="1" applyAlignment="1">
      <alignment horizontal="center"/>
    </xf>
    <xf numFmtId="0" fontId="54" fillId="0" borderId="65" xfId="16" applyFont="1" applyBorder="1"/>
    <xf numFmtId="0" fontId="54" fillId="0" borderId="31" xfId="16" applyFont="1" applyBorder="1"/>
    <xf numFmtId="0" fontId="54" fillId="0" borderId="0" xfId="16" applyFont="1" applyBorder="1"/>
    <xf numFmtId="0" fontId="54" fillId="0" borderId="73" xfId="16" applyFont="1" applyBorder="1"/>
    <xf numFmtId="0" fontId="54" fillId="0" borderId="10" xfId="16" applyFont="1" applyFill="1" applyBorder="1"/>
    <xf numFmtId="0" fontId="54" fillId="0" borderId="13" xfId="16" applyFont="1" applyFill="1" applyBorder="1"/>
    <xf numFmtId="0" fontId="54" fillId="0" borderId="12" xfId="16" applyFont="1" applyFill="1" applyBorder="1"/>
    <xf numFmtId="0" fontId="54" fillId="0" borderId="40" xfId="16" applyFont="1" applyFill="1" applyBorder="1"/>
    <xf numFmtId="0" fontId="54" fillId="0" borderId="65" xfId="16" applyFont="1" applyFill="1" applyBorder="1"/>
    <xf numFmtId="0" fontId="54" fillId="0" borderId="31" xfId="16" applyFont="1" applyFill="1" applyBorder="1"/>
    <xf numFmtId="0" fontId="54" fillId="0" borderId="73" xfId="16" applyFont="1" applyFill="1" applyBorder="1"/>
    <xf numFmtId="0" fontId="49" fillId="10" borderId="61" xfId="16" applyFont="1" applyFill="1" applyBorder="1" applyAlignment="1">
      <alignment horizontal="right"/>
    </xf>
    <xf numFmtId="0" fontId="49" fillId="0" borderId="7" xfId="16" applyFont="1" applyFill="1" applyBorder="1" applyAlignment="1">
      <alignment horizontal="right"/>
    </xf>
    <xf numFmtId="0" fontId="54" fillId="0" borderId="7" xfId="16" applyFont="1" applyFill="1" applyBorder="1"/>
    <xf numFmtId="169" fontId="24" fillId="0" borderId="0" xfId="21" applyNumberFormat="1" applyFont="1" applyFill="1" applyBorder="1"/>
    <xf numFmtId="0" fontId="24" fillId="10" borderId="74" xfId="16" applyFont="1" applyFill="1" applyBorder="1"/>
    <xf numFmtId="0" fontId="54" fillId="0" borderId="32" xfId="16" applyFont="1" applyBorder="1"/>
    <xf numFmtId="0" fontId="54" fillId="0" borderId="33" xfId="16" applyFont="1" applyBorder="1"/>
    <xf numFmtId="0" fontId="54" fillId="0" borderId="2" xfId="16" applyFont="1" applyBorder="1"/>
    <xf numFmtId="0" fontId="54" fillId="0" borderId="38" xfId="16" applyFont="1" applyBorder="1"/>
    <xf numFmtId="0" fontId="44" fillId="10" borderId="43" xfId="16" applyFill="1" applyBorder="1"/>
    <xf numFmtId="0" fontId="44" fillId="10" borderId="48" xfId="16" applyFill="1" applyBorder="1" applyAlignment="1">
      <alignment horizontal="right"/>
    </xf>
    <xf numFmtId="0" fontId="44" fillId="10" borderId="44" xfId="16" applyFill="1" applyBorder="1"/>
    <xf numFmtId="0" fontId="44" fillId="10" borderId="66" xfId="16" applyFill="1" applyBorder="1" applyAlignment="1">
      <alignment horizontal="right"/>
    </xf>
    <xf numFmtId="0" fontId="59" fillId="10" borderId="20" xfId="16" applyFont="1" applyFill="1" applyBorder="1"/>
    <xf numFmtId="0" fontId="24" fillId="10" borderId="21" xfId="16" applyFont="1" applyFill="1" applyBorder="1" applyAlignment="1">
      <alignment horizontal="left"/>
    </xf>
    <xf numFmtId="0" fontId="24" fillId="10" borderId="22" xfId="16" applyFont="1" applyFill="1" applyBorder="1"/>
    <xf numFmtId="0" fontId="24" fillId="10" borderId="76" xfId="16" applyFont="1" applyFill="1" applyBorder="1"/>
    <xf numFmtId="0" fontId="50" fillId="0" borderId="0" xfId="16" applyFont="1" applyBorder="1"/>
    <xf numFmtId="0" fontId="50" fillId="0" borderId="5" xfId="16" applyFont="1" applyBorder="1"/>
    <xf numFmtId="0" fontId="24" fillId="10" borderId="3" xfId="16" applyFont="1" applyFill="1" applyBorder="1" applyAlignment="1">
      <alignment horizontal="center"/>
    </xf>
    <xf numFmtId="0" fontId="24" fillId="10" borderId="37" xfId="16" applyFont="1" applyFill="1" applyBorder="1"/>
    <xf numFmtId="0" fontId="24" fillId="10" borderId="77" xfId="16" applyFont="1" applyFill="1" applyBorder="1"/>
    <xf numFmtId="0" fontId="44" fillId="0" borderId="64" xfId="16" applyFill="1" applyBorder="1"/>
    <xf numFmtId="0" fontId="44" fillId="0" borderId="46" xfId="16" applyFill="1" applyBorder="1"/>
    <xf numFmtId="0" fontId="44" fillId="0" borderId="4" xfId="16" applyFill="1" applyBorder="1"/>
    <xf numFmtId="0" fontId="44" fillId="0" borderId="6" xfId="16" applyBorder="1"/>
    <xf numFmtId="0" fontId="50" fillId="0" borderId="8" xfId="16" applyFont="1" applyBorder="1"/>
    <xf numFmtId="0" fontId="24" fillId="10" borderId="78" xfId="16" applyFont="1" applyFill="1" applyBorder="1" applyAlignment="1">
      <alignment horizontal="center"/>
    </xf>
    <xf numFmtId="0" fontId="24" fillId="10" borderId="5" xfId="16" applyFont="1" applyFill="1" applyBorder="1" applyAlignment="1">
      <alignment horizontal="center"/>
    </xf>
    <xf numFmtId="0" fontId="54" fillId="0" borderId="39" xfId="16" applyFont="1" applyBorder="1"/>
    <xf numFmtId="0" fontId="54" fillId="0" borderId="40" xfId="16" applyFont="1" applyBorder="1"/>
    <xf numFmtId="0" fontId="24" fillId="10" borderId="64" xfId="16" applyFont="1" applyFill="1" applyBorder="1"/>
    <xf numFmtId="0" fontId="49" fillId="10" borderId="43" xfId="16" applyFont="1" applyFill="1" applyBorder="1" applyAlignment="1"/>
    <xf numFmtId="0" fontId="49" fillId="10" borderId="25" xfId="16" applyFont="1" applyFill="1" applyBorder="1" applyAlignment="1">
      <alignment horizontal="right"/>
    </xf>
    <xf numFmtId="0" fontId="49" fillId="10" borderId="6" xfId="16" applyFont="1" applyFill="1" applyBorder="1" applyAlignment="1"/>
    <xf numFmtId="0" fontId="49" fillId="10" borderId="7" xfId="16" applyFont="1" applyFill="1" applyBorder="1" applyAlignment="1">
      <alignment horizontal="right"/>
    </xf>
    <xf numFmtId="10" fontId="54" fillId="0" borderId="36" xfId="19" applyNumberFormat="1" applyFont="1" applyFill="1" applyBorder="1"/>
    <xf numFmtId="0" fontId="49" fillId="0" borderId="2" xfId="16" applyFont="1" applyFill="1" applyBorder="1" applyAlignment="1"/>
    <xf numFmtId="0" fontId="49" fillId="0" borderId="2" xfId="16" applyFont="1" applyFill="1" applyBorder="1" applyAlignment="1">
      <alignment horizontal="right"/>
    </xf>
    <xf numFmtId="0" fontId="44" fillId="0" borderId="2" xfId="16" applyFill="1" applyBorder="1"/>
    <xf numFmtId="0" fontId="24" fillId="10" borderId="43" xfId="16" applyFont="1" applyFill="1" applyBorder="1" applyAlignment="1"/>
    <xf numFmtId="0" fontId="49" fillId="10" borderId="48" xfId="16" applyFont="1" applyFill="1" applyBorder="1" applyAlignment="1">
      <alignment horizontal="right"/>
    </xf>
    <xf numFmtId="0" fontId="24" fillId="0" borderId="25" xfId="16" applyFont="1" applyBorder="1" applyAlignment="1">
      <alignment horizontal="center"/>
    </xf>
    <xf numFmtId="0" fontId="49" fillId="10" borderId="6" xfId="16" applyFont="1" applyFill="1" applyBorder="1" applyAlignment="1">
      <alignment vertical="center"/>
    </xf>
    <xf numFmtId="0" fontId="49" fillId="10" borderId="7" xfId="16" applyFont="1" applyFill="1" applyBorder="1" applyAlignment="1">
      <alignment horizontal="right" vertical="center"/>
    </xf>
    <xf numFmtId="10" fontId="54" fillId="0" borderId="29" xfId="19" applyNumberFormat="1" applyFont="1" applyFill="1" applyBorder="1" applyAlignment="1">
      <alignment vertical="center"/>
    </xf>
    <xf numFmtId="0" fontId="49" fillId="0" borderId="0" xfId="16" applyFont="1" applyFill="1" applyBorder="1" applyAlignment="1"/>
    <xf numFmtId="0" fontId="49" fillId="0" borderId="0" xfId="16" applyFont="1" applyFill="1" applyBorder="1" applyAlignment="1">
      <alignment horizontal="right"/>
    </xf>
    <xf numFmtId="0" fontId="24" fillId="10" borderId="52" xfId="16" applyFont="1" applyFill="1" applyBorder="1"/>
    <xf numFmtId="0" fontId="54" fillId="0" borderId="10" xfId="16" applyFont="1" applyBorder="1"/>
    <xf numFmtId="0" fontId="54" fillId="0" borderId="30" xfId="16" applyFont="1" applyBorder="1"/>
    <xf numFmtId="0" fontId="54" fillId="0" borderId="22" xfId="16" applyFont="1" applyBorder="1"/>
    <xf numFmtId="14" fontId="50" fillId="0" borderId="23" xfId="16" applyNumberFormat="1" applyFont="1" applyFill="1" applyBorder="1" applyAlignment="1">
      <alignment horizontal="right"/>
    </xf>
    <xf numFmtId="0" fontId="50" fillId="0" borderId="32" xfId="13" applyFont="1" applyFill="1" applyBorder="1" applyAlignment="1">
      <alignment horizontal="center"/>
    </xf>
    <xf numFmtId="0" fontId="50" fillId="0" borderId="33" xfId="13" applyFont="1" applyFill="1" applyBorder="1" applyAlignment="1">
      <alignment horizontal="center"/>
    </xf>
    <xf numFmtId="0" fontId="50" fillId="0" borderId="26" xfId="13" applyFont="1" applyFill="1" applyBorder="1" applyAlignment="1">
      <alignment horizontal="center"/>
    </xf>
    <xf numFmtId="0" fontId="54" fillId="0" borderId="10" xfId="13" applyFont="1" applyFill="1" applyBorder="1" applyAlignment="1">
      <alignment horizontal="center"/>
    </xf>
    <xf numFmtId="0" fontId="50" fillId="0" borderId="13" xfId="13" applyFont="1" applyFill="1" applyBorder="1" applyAlignment="1">
      <alignment horizontal="center"/>
    </xf>
    <xf numFmtId="0" fontId="50" fillId="0" borderId="34" xfId="13" applyFont="1" applyFill="1" applyBorder="1" applyAlignment="1">
      <alignment horizontal="center"/>
    </xf>
    <xf numFmtId="0" fontId="50" fillId="0" borderId="29" xfId="13" applyFont="1" applyFill="1" applyBorder="1" applyAlignment="1">
      <alignment horizontal="center"/>
    </xf>
    <xf numFmtId="0" fontId="50" fillId="0" borderId="35" xfId="13" applyFont="1" applyFill="1" applyBorder="1" applyAlignment="1">
      <alignment horizontal="center"/>
    </xf>
    <xf numFmtId="0" fontId="50" fillId="0" borderId="36" xfId="13" applyFont="1" applyFill="1" applyBorder="1" applyAlignment="1">
      <alignment horizontal="center"/>
    </xf>
    <xf numFmtId="169" fontId="56" fillId="0" borderId="58" xfId="16" applyNumberFormat="1" applyFont="1" applyFill="1" applyBorder="1"/>
    <xf numFmtId="169" fontId="56" fillId="0" borderId="60" xfId="21" applyNumberFormat="1" applyFont="1" applyFill="1" applyBorder="1"/>
    <xf numFmtId="169" fontId="56" fillId="0" borderId="30" xfId="21" applyNumberFormat="1" applyFont="1" applyFill="1" applyBorder="1"/>
    <xf numFmtId="169" fontId="56" fillId="0" borderId="21" xfId="21" applyNumberFormat="1" applyFont="1" applyFill="1" applyBorder="1"/>
    <xf numFmtId="169" fontId="56" fillId="0" borderId="58" xfId="21" applyNumberFormat="1" applyFont="1" applyFill="1" applyBorder="1"/>
    <xf numFmtId="0" fontId="24" fillId="10" borderId="79" xfId="16" applyFont="1" applyFill="1" applyBorder="1" applyAlignment="1">
      <alignment horizontal="center" wrapText="1"/>
    </xf>
    <xf numFmtId="0" fontId="24" fillId="10" borderId="59" xfId="16" applyFont="1" applyFill="1" applyBorder="1"/>
    <xf numFmtId="9" fontId="54" fillId="0" borderId="22" xfId="19" applyFont="1" applyFill="1" applyBorder="1"/>
    <xf numFmtId="0" fontId="24" fillId="10" borderId="3" xfId="16" applyFont="1" applyFill="1" applyBorder="1"/>
    <xf numFmtId="0" fontId="24" fillId="10" borderId="52" xfId="16" applyFont="1" applyFill="1" applyBorder="1" applyAlignment="1">
      <alignment horizontal="right"/>
    </xf>
    <xf numFmtId="9" fontId="54" fillId="0" borderId="28" xfId="19" applyFont="1" applyFill="1" applyBorder="1"/>
    <xf numFmtId="0" fontId="24" fillId="10" borderId="63" xfId="16" applyFont="1" applyFill="1" applyBorder="1" applyAlignment="1">
      <alignment horizontal="right"/>
    </xf>
    <xf numFmtId="9" fontId="54" fillId="0" borderId="8" xfId="19" applyFont="1" applyFill="1" applyBorder="1"/>
    <xf numFmtId="0" fontId="24" fillId="10" borderId="59" xfId="16" applyFont="1" applyFill="1" applyBorder="1" applyAlignment="1">
      <alignment horizontal="right"/>
    </xf>
    <xf numFmtId="9" fontId="54" fillId="0" borderId="60" xfId="19" applyFont="1" applyFill="1" applyBorder="1"/>
    <xf numFmtId="0" fontId="55" fillId="0" borderId="0" xfId="16" applyFont="1" applyFill="1" applyBorder="1" applyAlignment="1">
      <alignment horizontal="left"/>
    </xf>
    <xf numFmtId="0" fontId="52" fillId="0" borderId="0" xfId="16" applyFont="1" applyFill="1" applyBorder="1" applyAlignment="1">
      <alignment horizontal="center"/>
    </xf>
    <xf numFmtId="0" fontId="50" fillId="0" borderId="4" xfId="16" applyFont="1" applyBorder="1"/>
    <xf numFmtId="0" fontId="50" fillId="0" borderId="75" xfId="16" applyFont="1" applyBorder="1"/>
    <xf numFmtId="0" fontId="44" fillId="0" borderId="39" xfId="16" applyBorder="1"/>
    <xf numFmtId="0" fontId="54" fillId="0" borderId="4" xfId="16" applyFont="1" applyBorder="1"/>
    <xf numFmtId="0" fontId="24" fillId="0" borderId="13" xfId="16" applyFont="1" applyBorder="1"/>
    <xf numFmtId="0" fontId="44" fillId="0" borderId="40" xfId="16" applyBorder="1"/>
    <xf numFmtId="0" fontId="44" fillId="0" borderId="64" xfId="16" applyBorder="1"/>
    <xf numFmtId="0" fontId="44" fillId="0" borderId="36" xfId="16" applyBorder="1"/>
    <xf numFmtId="0" fontId="49" fillId="10" borderId="20" xfId="16" applyFont="1" applyFill="1" applyBorder="1" applyAlignment="1">
      <alignment wrapText="1"/>
    </xf>
    <xf numFmtId="0" fontId="49" fillId="10" borderId="60" xfId="16" applyFont="1" applyFill="1" applyBorder="1" applyAlignment="1">
      <alignment horizontal="center"/>
    </xf>
    <xf numFmtId="0" fontId="64" fillId="0" borderId="0" xfId="22" applyFont="1"/>
    <xf numFmtId="0" fontId="24" fillId="0" borderId="0" xfId="22" applyFont="1"/>
    <xf numFmtId="0" fontId="24" fillId="10" borderId="27" xfId="16" applyFont="1" applyFill="1" applyBorder="1" applyAlignment="1"/>
    <xf numFmtId="0" fontId="64" fillId="0" borderId="0" xfId="16" applyFont="1"/>
    <xf numFmtId="10" fontId="44" fillId="0" borderId="0" xfId="16" applyNumberFormat="1"/>
    <xf numFmtId="0" fontId="24" fillId="10" borderId="68" xfId="16" applyFont="1" applyFill="1" applyBorder="1" applyAlignment="1"/>
    <xf numFmtId="10" fontId="44" fillId="0" borderId="57" xfId="16" applyNumberFormat="1" applyFill="1" applyBorder="1" applyAlignment="1"/>
    <xf numFmtId="10" fontId="54" fillId="0" borderId="57" xfId="16" applyNumberFormat="1" applyFont="1" applyBorder="1" applyAlignment="1"/>
    <xf numFmtId="10" fontId="54" fillId="0" borderId="41" xfId="16" applyNumberFormat="1" applyFont="1" applyBorder="1" applyAlignment="1"/>
    <xf numFmtId="0" fontId="52" fillId="0" borderId="0" xfId="22" applyFont="1" applyFill="1" applyBorder="1" applyAlignment="1"/>
    <xf numFmtId="0" fontId="52" fillId="0" borderId="0" xfId="22" applyFont="1" applyFill="1" applyBorder="1" applyAlignment="1">
      <alignment horizontal="center"/>
    </xf>
    <xf numFmtId="0" fontId="24" fillId="10" borderId="76" xfId="16" applyFont="1" applyFill="1" applyBorder="1" applyAlignment="1">
      <alignment horizontal="center"/>
    </xf>
    <xf numFmtId="0" fontId="24" fillId="10" borderId="63" xfId="16" applyFont="1" applyFill="1" applyBorder="1"/>
    <xf numFmtId="0" fontId="24" fillId="10" borderId="42" xfId="16" applyFont="1" applyFill="1" applyBorder="1"/>
    <xf numFmtId="0" fontId="24" fillId="10" borderId="79" xfId="16" applyFont="1" applyFill="1" applyBorder="1" applyAlignment="1">
      <alignment horizontal="center"/>
    </xf>
    <xf numFmtId="0" fontId="53" fillId="0" borderId="0" xfId="16" applyFont="1" applyAlignment="1">
      <alignment horizontal="center"/>
    </xf>
    <xf numFmtId="0" fontId="24" fillId="10" borderId="43" xfId="16" applyFont="1" applyFill="1" applyBorder="1" applyAlignment="1">
      <alignment horizontal="left"/>
    </xf>
    <xf numFmtId="0" fontId="24" fillId="10" borderId="26" xfId="16" applyFont="1" applyFill="1" applyBorder="1"/>
    <xf numFmtId="0" fontId="24" fillId="10" borderId="4" xfId="16" applyFont="1" applyFill="1" applyBorder="1" applyAlignment="1">
      <alignment horizontal="left"/>
    </xf>
    <xf numFmtId="0" fontId="24" fillId="10" borderId="5" xfId="16" applyFont="1" applyFill="1" applyBorder="1"/>
    <xf numFmtId="0" fontId="24" fillId="10" borderId="20" xfId="16" applyFont="1" applyFill="1" applyBorder="1" applyAlignment="1">
      <alignment horizontal="left"/>
    </xf>
    <xf numFmtId="0" fontId="49" fillId="10" borderId="22" xfId="16" applyFont="1" applyFill="1" applyBorder="1" applyAlignment="1">
      <alignment horizontal="right"/>
    </xf>
    <xf numFmtId="0" fontId="24" fillId="10" borderId="80" xfId="16" applyFont="1" applyFill="1" applyBorder="1" applyAlignment="1">
      <alignment horizontal="left"/>
    </xf>
    <xf numFmtId="0" fontId="24" fillId="10" borderId="76" xfId="16" applyFont="1" applyFill="1" applyBorder="1" applyAlignment="1">
      <alignment horizontal="left"/>
    </xf>
    <xf numFmtId="0" fontId="24" fillId="10" borderId="77" xfId="16" applyFont="1" applyFill="1" applyBorder="1" applyAlignment="1">
      <alignment horizontal="left"/>
    </xf>
    <xf numFmtId="0" fontId="24" fillId="10" borderId="20" xfId="16" applyFont="1" applyFill="1" applyBorder="1" applyAlignment="1">
      <alignment horizontal="right"/>
    </xf>
    <xf numFmtId="0" fontId="44" fillId="0" borderId="0" xfId="16" applyAlignment="1">
      <alignment horizontal="right"/>
    </xf>
    <xf numFmtId="0" fontId="44" fillId="0" borderId="2" xfId="16" applyBorder="1"/>
    <xf numFmtId="0" fontId="24" fillId="10" borderId="4" xfId="16" applyFont="1" applyFill="1" applyBorder="1" applyAlignment="1">
      <alignment horizontal="center"/>
    </xf>
    <xf numFmtId="0" fontId="24" fillId="10" borderId="27" xfId="16" quotePrefix="1" applyFont="1" applyFill="1" applyBorder="1" applyAlignment="1">
      <alignment horizontal="center"/>
    </xf>
    <xf numFmtId="2" fontId="44" fillId="0" borderId="0" xfId="16" applyNumberFormat="1" applyFill="1" applyBorder="1"/>
    <xf numFmtId="2" fontId="44" fillId="0" borderId="0" xfId="16" applyNumberFormat="1" applyBorder="1"/>
    <xf numFmtId="0" fontId="24" fillId="0" borderId="0" xfId="22"/>
    <xf numFmtId="0" fontId="44" fillId="0" borderId="65" xfId="16" applyBorder="1" applyAlignment="1">
      <alignment horizontal="center"/>
    </xf>
    <xf numFmtId="0" fontId="65" fillId="0" borderId="0" xfId="22" applyFont="1"/>
    <xf numFmtId="10" fontId="54" fillId="0" borderId="40" xfId="19" applyNumberFormat="1" applyFont="1" applyFill="1" applyBorder="1"/>
    <xf numFmtId="0" fontId="44" fillId="0" borderId="65" xfId="16" applyBorder="1"/>
    <xf numFmtId="0" fontId="54" fillId="0" borderId="28" xfId="16" applyFont="1" applyBorder="1"/>
    <xf numFmtId="0" fontId="24" fillId="10" borderId="56" xfId="16" applyFont="1" applyFill="1" applyBorder="1"/>
    <xf numFmtId="0" fontId="54" fillId="0" borderId="8" xfId="16" applyFont="1" applyBorder="1"/>
    <xf numFmtId="0" fontId="24" fillId="10" borderId="74" xfId="16" applyFont="1" applyFill="1" applyBorder="1" applyAlignment="1">
      <alignment horizontal="center"/>
    </xf>
    <xf numFmtId="0" fontId="65" fillId="0" borderId="0" xfId="22" applyFont="1" applyFill="1" applyBorder="1" applyAlignment="1">
      <alignment horizontal="left"/>
    </xf>
    <xf numFmtId="0" fontId="24" fillId="0" borderId="0" xfId="22" applyFont="1" applyFill="1" applyBorder="1" applyAlignment="1">
      <alignment horizontal="left"/>
    </xf>
    <xf numFmtId="0" fontId="24" fillId="10" borderId="66" xfId="16" applyFont="1" applyFill="1" applyBorder="1" applyAlignment="1">
      <alignment horizontal="center"/>
    </xf>
    <xf numFmtId="0" fontId="52" fillId="0" borderId="2" xfId="16" applyFont="1" applyFill="1" applyBorder="1" applyAlignment="1">
      <alignment horizontal="center"/>
    </xf>
    <xf numFmtId="0" fontId="44" fillId="0" borderId="2" xfId="16" applyFill="1" applyBorder="1" applyAlignment="1">
      <alignment horizontal="center"/>
    </xf>
    <xf numFmtId="0" fontId="24" fillId="0" borderId="0" xfId="16" applyFont="1" applyFill="1" applyBorder="1" applyAlignment="1">
      <alignment horizontal="center"/>
    </xf>
    <xf numFmtId="10" fontId="54" fillId="0" borderId="0" xfId="19" applyNumberFormat="1" applyFont="1" applyFill="1" applyBorder="1"/>
    <xf numFmtId="10" fontId="49" fillId="0" borderId="0" xfId="19" applyNumberFormat="1" applyFont="1" applyFill="1" applyBorder="1" applyAlignment="1">
      <alignment horizontal="center" vertical="center"/>
    </xf>
    <xf numFmtId="0" fontId="49" fillId="10" borderId="20" xfId="16" applyFont="1" applyFill="1" applyBorder="1" applyAlignment="1">
      <alignment horizontal="center" vertical="center" wrapText="1"/>
    </xf>
    <xf numFmtId="0" fontId="49" fillId="10" borderId="30" xfId="16" applyFont="1" applyFill="1" applyBorder="1" applyAlignment="1">
      <alignment horizontal="center" vertical="center" wrapText="1"/>
    </xf>
    <xf numFmtId="0" fontId="49" fillId="10" borderId="22" xfId="16" applyFont="1" applyFill="1" applyBorder="1" applyAlignment="1">
      <alignment horizontal="center" vertical="center" wrapText="1"/>
    </xf>
    <xf numFmtId="0" fontId="58" fillId="0" borderId="0" xfId="16" applyFont="1" applyFill="1" applyBorder="1"/>
    <xf numFmtId="0" fontId="24" fillId="10" borderId="43" xfId="16" applyFont="1" applyFill="1" applyBorder="1" applyAlignment="1">
      <alignment horizontal="center"/>
    </xf>
    <xf numFmtId="10" fontId="24" fillId="10" borderId="27" xfId="19" applyNumberFormat="1" applyFont="1" applyFill="1" applyBorder="1" applyAlignment="1">
      <alignment horizontal="center"/>
    </xf>
    <xf numFmtId="10" fontId="49" fillId="10" borderId="44" xfId="19" applyNumberFormat="1" applyFont="1" applyFill="1" applyBorder="1" applyAlignment="1">
      <alignment horizontal="center"/>
    </xf>
    <xf numFmtId="9" fontId="56" fillId="0" borderId="41" xfId="19" applyFont="1" applyFill="1" applyBorder="1" applyAlignment="1">
      <alignment horizontal="center"/>
    </xf>
    <xf numFmtId="0" fontId="54" fillId="0" borderId="29" xfId="16" applyFont="1" applyBorder="1"/>
    <xf numFmtId="0" fontId="54" fillId="0" borderId="35" xfId="16" applyFont="1" applyBorder="1"/>
    <xf numFmtId="0" fontId="54" fillId="0" borderId="0" xfId="16" applyFont="1"/>
    <xf numFmtId="0" fontId="49" fillId="10" borderId="1" xfId="16" applyFont="1" applyFill="1" applyBorder="1"/>
    <xf numFmtId="0" fontId="24" fillId="10" borderId="56" xfId="16" applyFont="1" applyFill="1" applyBorder="1" applyAlignment="1">
      <alignment horizontal="center" vertical="center"/>
    </xf>
    <xf numFmtId="0" fontId="24" fillId="10" borderId="62" xfId="16" applyFont="1" applyFill="1" applyBorder="1" applyAlignment="1">
      <alignment horizontal="center" vertical="center" wrapText="1"/>
    </xf>
    <xf numFmtId="0" fontId="24" fillId="10" borderId="55" xfId="16" applyFont="1" applyFill="1" applyBorder="1" applyAlignment="1">
      <alignment horizontal="center" vertical="center" wrapText="1"/>
    </xf>
    <xf numFmtId="0" fontId="24" fillId="10" borderId="12" xfId="16" applyFont="1" applyFill="1" applyBorder="1" applyAlignment="1">
      <alignment horizontal="center" vertical="center" wrapText="1"/>
    </xf>
    <xf numFmtId="0" fontId="24" fillId="10" borderId="11" xfId="16" applyFont="1" applyFill="1" applyBorder="1" applyAlignment="1">
      <alignment horizontal="center" vertical="center" wrapText="1"/>
    </xf>
    <xf numFmtId="0" fontId="24" fillId="10" borderId="57" xfId="16" applyFont="1" applyFill="1" applyBorder="1" applyAlignment="1">
      <alignment horizontal="center" vertical="center" wrapText="1"/>
    </xf>
    <xf numFmtId="0" fontId="24" fillId="10" borderId="47" xfId="16" applyFont="1" applyFill="1" applyBorder="1" applyAlignment="1">
      <alignment horizontal="center" vertical="center" wrapText="1"/>
    </xf>
    <xf numFmtId="0" fontId="24" fillId="10" borderId="13" xfId="16" applyFont="1" applyFill="1" applyBorder="1" applyAlignment="1">
      <alignment horizontal="center"/>
    </xf>
    <xf numFmtId="0" fontId="24" fillId="10" borderId="51" xfId="16" applyFont="1" applyFill="1" applyBorder="1" applyAlignment="1">
      <alignment horizontal="center" vertical="center" wrapText="1"/>
    </xf>
    <xf numFmtId="0" fontId="24" fillId="0" borderId="52" xfId="16" applyFont="1" applyBorder="1" applyAlignment="1">
      <alignment horizontal="center"/>
    </xf>
    <xf numFmtId="0" fontId="53" fillId="0" borderId="77" xfId="16" applyFont="1" applyBorder="1" applyAlignment="1">
      <alignment horizontal="center"/>
    </xf>
    <xf numFmtId="0" fontId="53" fillId="0" borderId="64" xfId="16" applyFont="1" applyBorder="1" applyAlignment="1">
      <alignment horizontal="center"/>
    </xf>
    <xf numFmtId="0" fontId="53" fillId="0" borderId="41" xfId="16" applyFont="1" applyBorder="1" applyAlignment="1">
      <alignment horizontal="center"/>
    </xf>
    <xf numFmtId="10" fontId="54" fillId="0" borderId="40" xfId="24" applyNumberFormat="1" applyFont="1" applyFill="1" applyBorder="1"/>
    <xf numFmtId="10" fontId="54" fillId="0" borderId="36" xfId="24" applyNumberFormat="1" applyFont="1" applyFill="1" applyBorder="1"/>
    <xf numFmtId="10" fontId="0" fillId="0" borderId="70" xfId="19" applyNumberFormat="1" applyFont="1" applyFill="1" applyBorder="1"/>
    <xf numFmtId="10" fontId="54" fillId="0" borderId="73" xfId="26" applyNumberFormat="1" applyFont="1" applyFill="1" applyBorder="1" applyAlignment="1">
      <alignment horizontal="right"/>
    </xf>
    <xf numFmtId="10" fontId="54" fillId="0" borderId="40" xfId="26" applyNumberFormat="1" applyFont="1" applyFill="1" applyBorder="1" applyAlignment="1">
      <alignment horizontal="right"/>
    </xf>
    <xf numFmtId="10" fontId="54" fillId="0" borderId="8" xfId="19" applyNumberFormat="1" applyFont="1" applyFill="1" applyBorder="1"/>
    <xf numFmtId="10" fontId="54" fillId="0" borderId="8" xfId="24" applyNumberFormat="1" applyFont="1" applyFill="1" applyBorder="1"/>
    <xf numFmtId="171"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5" fontId="3" fillId="6" borderId="0" xfId="0"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165" fontId="19" fillId="6"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3" fillId="6" borderId="0" xfId="0" applyNumberFormat="1" applyFont="1" applyFill="1" applyBorder="1" applyAlignment="1" applyProtection="1">
      <alignment horizontal="center" vertical="center" wrapText="1"/>
    </xf>
    <xf numFmtId="165" fontId="3" fillId="5"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9" fontId="2" fillId="0" borderId="0" xfId="0" quotePrefix="1" applyNumberFormat="1" applyFont="1" applyFill="1" applyBorder="1" applyAlignment="1" applyProtection="1">
      <alignment horizontal="center" vertical="center" wrapText="1"/>
    </xf>
    <xf numFmtId="0" fontId="44" fillId="0" borderId="1" xfId="16" applyBorder="1"/>
    <xf numFmtId="0" fontId="49" fillId="10" borderId="20" xfId="25" applyFont="1" applyFill="1" applyBorder="1" applyAlignment="1">
      <alignment horizontal="center"/>
    </xf>
    <xf numFmtId="0" fontId="49" fillId="10" borderId="60" xfId="25" applyFont="1" applyFill="1" applyBorder="1" applyAlignment="1">
      <alignment horizontal="center"/>
    </xf>
    <xf numFmtId="169" fontId="54" fillId="0" borderId="48" xfId="24" applyNumberFormat="1" applyFont="1" applyFill="1" applyBorder="1"/>
    <xf numFmtId="169" fontId="54" fillId="4" borderId="48" xfId="21" applyNumberFormat="1" applyFont="1" applyFill="1" applyBorder="1"/>
    <xf numFmtId="169" fontId="54" fillId="4" borderId="39" xfId="21" applyNumberFormat="1" applyFont="1" applyFill="1" applyBorder="1"/>
    <xf numFmtId="169" fontId="54" fillId="0" borderId="66" xfId="24" applyNumberFormat="1" applyFont="1" applyFill="1" applyBorder="1"/>
    <xf numFmtId="169" fontId="54" fillId="4" borderId="66" xfId="21" applyNumberFormat="1" applyFont="1" applyFill="1" applyBorder="1"/>
    <xf numFmtId="169" fontId="54" fillId="4" borderId="41" xfId="21" applyNumberFormat="1" applyFont="1" applyFill="1" applyBorder="1"/>
    <xf numFmtId="169" fontId="56" fillId="0" borderId="61" xfId="16" applyNumberFormat="1" applyFont="1" applyFill="1" applyBorder="1"/>
    <xf numFmtId="169" fontId="56" fillId="4" borderId="61" xfId="16" applyNumberFormat="1" applyFont="1" applyFill="1" applyBorder="1"/>
    <xf numFmtId="169" fontId="56" fillId="4" borderId="60" xfId="16" applyNumberFormat="1" applyFont="1" applyFill="1" applyBorder="1"/>
    <xf numFmtId="0" fontId="44" fillId="0" borderId="21" xfId="16" applyFill="1" applyBorder="1"/>
    <xf numFmtId="0" fontId="44" fillId="4" borderId="21" xfId="16" applyFill="1" applyBorder="1"/>
    <xf numFmtId="169" fontId="54" fillId="0" borderId="11" xfId="24" applyNumberFormat="1" applyFont="1" applyFill="1" applyBorder="1"/>
    <xf numFmtId="169" fontId="54" fillId="4" borderId="11" xfId="21" applyNumberFormat="1" applyFont="1" applyFill="1" applyBorder="1"/>
    <xf numFmtId="169" fontId="54" fillId="4" borderId="40" xfId="21" applyNumberFormat="1" applyFont="1" applyFill="1" applyBorder="1"/>
    <xf numFmtId="0" fontId="54" fillId="0" borderId="11" xfId="16" applyFont="1" applyFill="1" applyBorder="1"/>
    <xf numFmtId="0" fontId="54" fillId="4" borderId="11" xfId="16" applyFont="1" applyFill="1" applyBorder="1"/>
    <xf numFmtId="0" fontId="54" fillId="4" borderId="40" xfId="16" applyFont="1" applyFill="1" applyBorder="1"/>
    <xf numFmtId="169" fontId="56" fillId="0" borderId="61" xfId="24" applyNumberFormat="1" applyFont="1" applyFill="1" applyBorder="1"/>
    <xf numFmtId="169" fontId="56" fillId="4" borderId="61" xfId="21" applyNumberFormat="1" applyFont="1" applyFill="1" applyBorder="1"/>
    <xf numFmtId="169" fontId="56" fillId="4" borderId="60" xfId="21" applyNumberFormat="1" applyFont="1" applyFill="1" applyBorder="1"/>
    <xf numFmtId="169" fontId="44" fillId="0" borderId="0" xfId="16" applyNumberFormat="1" applyFill="1"/>
    <xf numFmtId="169" fontId="44" fillId="0" borderId="0" xfId="16" applyNumberFormat="1"/>
    <xf numFmtId="0" fontId="49" fillId="10" borderId="30" xfId="25" applyFont="1" applyFill="1" applyBorder="1" applyAlignment="1">
      <alignment horizontal="center"/>
    </xf>
    <xf numFmtId="169" fontId="54" fillId="4" borderId="75" xfId="21" applyNumberFormat="1" applyFont="1" applyFill="1" applyBorder="1"/>
    <xf numFmtId="169" fontId="54" fillId="4" borderId="64" xfId="21" applyNumberFormat="1" applyFont="1" applyFill="1" applyBorder="1"/>
    <xf numFmtId="169" fontId="56" fillId="4" borderId="30" xfId="21" applyNumberFormat="1" applyFont="1" applyFill="1" applyBorder="1"/>
    <xf numFmtId="169" fontId="56" fillId="4" borderId="22" xfId="21" applyNumberFormat="1" applyFont="1" applyFill="1" applyBorder="1"/>
    <xf numFmtId="169" fontId="0" fillId="4" borderId="21" xfId="21" applyNumberFormat="1" applyFont="1" applyFill="1" applyBorder="1"/>
    <xf numFmtId="169" fontId="54" fillId="4" borderId="13" xfId="21" applyNumberFormat="1" applyFont="1" applyFill="1" applyBorder="1"/>
    <xf numFmtId="0" fontId="47" fillId="9" borderId="0" xfId="16" applyFont="1" applyFill="1" applyAlignment="1">
      <alignment horizontal="right" vertical="center"/>
    </xf>
    <xf numFmtId="0" fontId="48" fillId="9" borderId="0" xfId="16" applyFont="1" applyFill="1" applyAlignment="1">
      <alignment vertical="center"/>
    </xf>
    <xf numFmtId="0" fontId="44" fillId="0" borderId="0" xfId="16" applyAlignment="1">
      <alignment vertical="center"/>
    </xf>
    <xf numFmtId="0" fontId="44" fillId="0" borderId="0" xfId="16" applyFill="1" applyAlignment="1">
      <alignment vertical="center"/>
    </xf>
    <xf numFmtId="0" fontId="0" fillId="0" borderId="0" xfId="0" applyAlignment="1">
      <alignment vertical="center"/>
    </xf>
    <xf numFmtId="0" fontId="44" fillId="0" borderId="0" xfId="16" applyAlignment="1">
      <alignment horizontal="center" vertical="center"/>
    </xf>
    <xf numFmtId="0" fontId="38" fillId="0" borderId="0" xfId="16" applyFont="1" applyAlignment="1">
      <alignment vertical="center"/>
    </xf>
    <xf numFmtId="0" fontId="49" fillId="0" borderId="0" xfId="16" applyFont="1" applyAlignment="1">
      <alignment horizontal="left" vertical="center"/>
    </xf>
    <xf numFmtId="0" fontId="47" fillId="9" borderId="0" xfId="16" applyFont="1" applyFill="1" applyAlignment="1">
      <alignment horizontal="center" vertical="center"/>
    </xf>
    <xf numFmtId="0" fontId="44" fillId="0" borderId="0" xfId="16" applyAlignment="1">
      <alignment horizontal="left" vertical="center"/>
    </xf>
    <xf numFmtId="0" fontId="49" fillId="0" borderId="0" xfId="16" applyFont="1" applyAlignment="1">
      <alignment vertical="center"/>
    </xf>
    <xf numFmtId="0" fontId="24" fillId="0" borderId="0" xfId="16" quotePrefix="1" applyFont="1" applyAlignment="1">
      <alignment vertical="center"/>
    </xf>
    <xf numFmtId="0" fontId="66" fillId="0" borderId="0" xfId="16" applyFont="1" applyAlignment="1">
      <alignment vertical="center"/>
    </xf>
    <xf numFmtId="0" fontId="24" fillId="0" borderId="0" xfId="16" applyFont="1" applyAlignment="1">
      <alignment vertical="center"/>
    </xf>
    <xf numFmtId="0" fontId="24" fillId="0" borderId="0" xfId="16" applyFont="1" applyAlignment="1">
      <alignment horizontal="center" vertical="center"/>
    </xf>
    <xf numFmtId="0" fontId="44" fillId="0" borderId="0" xfId="16" quotePrefix="1" applyAlignment="1">
      <alignment vertical="center"/>
    </xf>
    <xf numFmtId="0" fontId="49" fillId="0" borderId="0" xfId="16" applyFont="1" applyFill="1" applyBorder="1" applyAlignment="1">
      <alignment vertical="center"/>
    </xf>
    <xf numFmtId="0" fontId="66" fillId="0" borderId="0" xfId="16" applyFont="1" applyFill="1" applyBorder="1" applyAlignment="1">
      <alignment vertical="center"/>
    </xf>
    <xf numFmtId="0" fontId="44" fillId="9" borderId="0" xfId="16" applyFill="1" applyAlignment="1">
      <alignment vertical="center"/>
    </xf>
    <xf numFmtId="10"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6" fillId="8" borderId="0" xfId="2" applyFont="1" applyFill="1" applyBorder="1" applyAlignment="1">
      <alignment horizontal="center"/>
    </xf>
    <xf numFmtId="0" fontId="6" fillId="8" borderId="0" xfId="2" applyFont="1" applyFill="1" applyAlignment="1"/>
    <xf numFmtId="0" fontId="24" fillId="10" borderId="59" xfId="16" applyFont="1" applyFill="1" applyBorder="1" applyAlignment="1">
      <alignment horizontal="center"/>
    </xf>
    <xf numFmtId="0" fontId="24" fillId="10" borderId="58" xfId="16" applyFont="1" applyFill="1" applyBorder="1" applyAlignment="1">
      <alignment horizontal="center"/>
    </xf>
    <xf numFmtId="49" fontId="24" fillId="10" borderId="24" xfId="16" applyNumberFormat="1" applyFont="1" applyFill="1" applyBorder="1" applyAlignment="1">
      <alignment horizontal="center"/>
    </xf>
    <xf numFmtId="49" fontId="44" fillId="10" borderId="26" xfId="16" applyNumberFormat="1" applyFill="1" applyBorder="1" applyAlignment="1">
      <alignment horizontal="center"/>
    </xf>
    <xf numFmtId="49" fontId="44" fillId="10" borderId="72" xfId="16" applyNumberFormat="1" applyFill="1" applyBorder="1" applyAlignment="1">
      <alignment horizontal="center"/>
    </xf>
    <xf numFmtId="49" fontId="44" fillId="10" borderId="34" xfId="16" applyNumberFormat="1" applyFill="1" applyBorder="1" applyAlignment="1">
      <alignment horizontal="center"/>
    </xf>
    <xf numFmtId="49" fontId="24" fillId="10" borderId="72" xfId="16" applyNumberFormat="1" applyFont="1" applyFill="1" applyBorder="1" applyAlignment="1">
      <alignment horizontal="center"/>
    </xf>
    <xf numFmtId="0" fontId="54" fillId="4" borderId="65" xfId="22" applyFont="1" applyFill="1" applyBorder="1" applyAlignment="1">
      <alignment horizontal="left" vertical="center" wrapText="1"/>
    </xf>
    <xf numFmtId="0" fontId="54" fillId="4" borderId="0" xfId="22" applyFont="1" applyFill="1" applyBorder="1" applyAlignment="1">
      <alignment horizontal="left" vertical="center" wrapText="1"/>
    </xf>
    <xf numFmtId="0" fontId="54" fillId="4" borderId="5" xfId="22" applyFont="1" applyFill="1" applyBorder="1" applyAlignment="1">
      <alignment horizontal="left" vertical="center" wrapText="1"/>
    </xf>
    <xf numFmtId="0" fontId="54" fillId="4" borderId="65" xfId="16" applyFont="1" applyFill="1" applyBorder="1" applyAlignment="1">
      <alignment horizontal="left" vertical="center" wrapText="1"/>
    </xf>
    <xf numFmtId="0" fontId="54" fillId="4" borderId="0" xfId="16" applyFont="1" applyFill="1" applyBorder="1" applyAlignment="1">
      <alignment horizontal="left" vertical="center" wrapText="1"/>
    </xf>
    <xf numFmtId="0" fontId="54" fillId="4" borderId="5" xfId="16" applyFont="1" applyFill="1" applyBorder="1" applyAlignment="1">
      <alignment horizontal="left" vertical="center" wrapText="1"/>
    </xf>
    <xf numFmtId="0" fontId="24" fillId="10" borderId="75" xfId="16" applyFont="1" applyFill="1" applyBorder="1" applyAlignment="1">
      <alignment horizontal="center"/>
    </xf>
    <xf numFmtId="0" fontId="24" fillId="10" borderId="39" xfId="16" applyFont="1" applyFill="1" applyBorder="1" applyAlignment="1">
      <alignment horizontal="center"/>
    </xf>
    <xf numFmtId="0" fontId="24" fillId="0" borderId="64" xfId="16" applyFont="1" applyBorder="1" applyAlignment="1">
      <alignment horizontal="center" vertical="center" wrapText="1"/>
    </xf>
    <xf numFmtId="0" fontId="24" fillId="0" borderId="41" xfId="16" applyFont="1" applyBorder="1" applyAlignment="1">
      <alignment horizontal="center" vertical="center" wrapText="1"/>
    </xf>
    <xf numFmtId="0" fontId="24" fillId="10" borderId="20" xfId="16" applyFont="1" applyFill="1" applyBorder="1" applyAlignment="1">
      <alignment horizontal="center"/>
    </xf>
    <xf numFmtId="0" fontId="24" fillId="10" borderId="61" xfId="16" applyFont="1" applyFill="1" applyBorder="1" applyAlignment="1">
      <alignment horizontal="center"/>
    </xf>
    <xf numFmtId="0" fontId="24" fillId="10" borderId="1" xfId="16" applyFont="1" applyFill="1" applyBorder="1" applyAlignment="1">
      <alignment horizontal="center"/>
    </xf>
    <xf numFmtId="0" fontId="24" fillId="10" borderId="3" xfId="16" applyFont="1" applyFill="1" applyBorder="1" applyAlignment="1">
      <alignment horizontal="center"/>
    </xf>
    <xf numFmtId="0" fontId="24" fillId="10" borderId="6" xfId="16" applyFont="1" applyFill="1" applyBorder="1" applyAlignment="1">
      <alignment horizontal="center" wrapText="1"/>
    </xf>
    <xf numFmtId="0" fontId="24" fillId="10" borderId="8" xfId="16" applyFont="1" applyFill="1" applyBorder="1" applyAlignment="1">
      <alignment horizontal="center" wrapText="1"/>
    </xf>
    <xf numFmtId="169" fontId="0" fillId="0" borderId="50" xfId="21" applyNumberFormat="1" applyFont="1" applyBorder="1" applyAlignment="1">
      <alignment horizontal="center"/>
    </xf>
    <xf numFmtId="169" fontId="0" fillId="0" borderId="51" xfId="21" applyNumberFormat="1" applyFont="1" applyBorder="1" applyAlignment="1">
      <alignment horizontal="center"/>
    </xf>
    <xf numFmtId="169" fontId="54" fillId="0" borderId="52" xfId="21" applyNumberFormat="1" applyFont="1" applyFill="1" applyBorder="1" applyAlignment="1">
      <alignment horizontal="center"/>
    </xf>
    <xf numFmtId="169" fontId="54" fillId="0" borderId="40" xfId="21" applyNumberFormat="1" applyFont="1" applyFill="1" applyBorder="1" applyAlignment="1">
      <alignment horizontal="center"/>
    </xf>
    <xf numFmtId="169" fontId="54" fillId="0" borderId="56" xfId="21" applyNumberFormat="1" applyFont="1" applyFill="1" applyBorder="1" applyAlignment="1">
      <alignment horizontal="center"/>
    </xf>
    <xf numFmtId="169" fontId="54" fillId="0" borderId="57" xfId="21" applyNumberFormat="1" applyFont="1" applyFill="1" applyBorder="1" applyAlignment="1">
      <alignment horizontal="center"/>
    </xf>
    <xf numFmtId="169" fontId="56" fillId="0" borderId="59" xfId="16" applyNumberFormat="1" applyFont="1" applyFill="1" applyBorder="1" applyAlignment="1">
      <alignment horizontal="center"/>
    </xf>
    <xf numFmtId="169" fontId="56" fillId="0" borderId="60" xfId="16" applyNumberFormat="1" applyFont="1" applyFill="1" applyBorder="1" applyAlignment="1">
      <alignment horizontal="center"/>
    </xf>
    <xf numFmtId="0" fontId="55" fillId="0" borderId="0" xfId="16" applyFont="1" applyFill="1" applyAlignment="1">
      <alignment horizontal="left"/>
    </xf>
    <xf numFmtId="0" fontId="54" fillId="0" borderId="65" xfId="22" applyFont="1" applyFill="1" applyBorder="1" applyAlignment="1">
      <alignment horizontal="justify" vertical="center" wrapText="1"/>
    </xf>
    <xf numFmtId="0" fontId="54" fillId="0" borderId="0" xfId="22" applyFont="1" applyFill="1" applyBorder="1" applyAlignment="1">
      <alignment horizontal="justify" vertical="center" wrapText="1"/>
    </xf>
    <xf numFmtId="0" fontId="54" fillId="0" borderId="5" xfId="22" applyFont="1" applyFill="1" applyBorder="1" applyAlignment="1">
      <alignment horizontal="justify" vertical="center" wrapText="1"/>
    </xf>
    <xf numFmtId="0" fontId="54" fillId="4" borderId="65" xfId="22" applyFont="1" applyFill="1" applyBorder="1" applyAlignment="1">
      <alignment horizontal="justify" vertical="center" wrapText="1"/>
    </xf>
    <xf numFmtId="0" fontId="54" fillId="4" borderId="0" xfId="22" applyFont="1" applyFill="1" applyBorder="1" applyAlignment="1">
      <alignment horizontal="justify" vertical="center" wrapText="1"/>
    </xf>
    <xf numFmtId="0" fontId="54" fillId="4" borderId="5" xfId="22" applyFont="1" applyFill="1" applyBorder="1" applyAlignment="1">
      <alignment horizontal="justify" vertical="center" wrapText="1"/>
    </xf>
    <xf numFmtId="0" fontId="50" fillId="0" borderId="44" xfId="11" applyFont="1" applyFill="1" applyBorder="1" applyAlignment="1" applyProtection="1">
      <alignment horizontal="left"/>
    </xf>
    <xf numFmtId="0" fontId="50" fillId="0" borderId="45" xfId="11" applyFont="1" applyFill="1" applyBorder="1" applyAlignment="1" applyProtection="1">
      <alignment horizontal="left"/>
    </xf>
    <xf numFmtId="0" fontId="50" fillId="0" borderId="46" xfId="11" applyFont="1" applyFill="1" applyBorder="1" applyAlignment="1" applyProtection="1">
      <alignment horizontal="left"/>
    </xf>
    <xf numFmtId="0" fontId="50" fillId="0" borderId="43" xfId="16" applyFont="1" applyBorder="1" applyAlignment="1">
      <alignment horizontal="left"/>
    </xf>
    <xf numFmtId="0" fontId="50" fillId="0" borderId="25" xfId="16" applyFont="1" applyBorder="1" applyAlignment="1">
      <alignment horizontal="left"/>
    </xf>
    <xf numFmtId="0" fontId="50" fillId="0" borderId="26" xfId="16" applyFont="1" applyBorder="1" applyAlignment="1">
      <alignment horizontal="left"/>
    </xf>
    <xf numFmtId="0" fontId="50" fillId="0" borderId="27" xfId="16" applyFont="1" applyBorder="1" applyAlignment="1">
      <alignment horizontal="left"/>
    </xf>
    <xf numFmtId="0" fontId="50" fillId="0" borderId="12" xfId="16" applyFont="1" applyBorder="1" applyAlignment="1">
      <alignment horizontal="left"/>
    </xf>
    <xf numFmtId="0" fontId="50" fillId="0" borderId="28" xfId="16" applyFont="1" applyBorder="1" applyAlignment="1">
      <alignment horizontal="left"/>
    </xf>
    <xf numFmtId="0" fontId="46" fillId="0" borderId="44" xfId="11" applyBorder="1" applyAlignment="1" applyProtection="1">
      <alignment horizontal="left"/>
    </xf>
    <xf numFmtId="0" fontId="46" fillId="0" borderId="45" xfId="11" applyBorder="1" applyAlignment="1" applyProtection="1">
      <alignment horizontal="left"/>
    </xf>
    <xf numFmtId="0" fontId="46" fillId="0" borderId="46" xfId="11" applyBorder="1" applyAlignment="1" applyProtection="1">
      <alignment horizontal="left"/>
    </xf>
    <xf numFmtId="0" fontId="46" fillId="0" borderId="43" xfId="11" applyFill="1" applyBorder="1" applyAlignment="1" applyProtection="1">
      <alignment horizontal="left"/>
    </xf>
    <xf numFmtId="0" fontId="46" fillId="0" borderId="25" xfId="11" applyFill="1" applyBorder="1" applyAlignment="1" applyProtection="1">
      <alignment horizontal="left"/>
    </xf>
    <xf numFmtId="0" fontId="46" fillId="0" borderId="26" xfId="11" applyFill="1" applyBorder="1" applyAlignment="1" applyProtection="1">
      <alignment horizontal="left"/>
    </xf>
    <xf numFmtId="0" fontId="40" fillId="0" borderId="0" xfId="0" applyFont="1" applyFill="1" applyBorder="1" applyAlignment="1">
      <alignment horizontal="left" vertical="center" wrapText="1"/>
    </xf>
    <xf numFmtId="167" fontId="2" fillId="0" borderId="0" xfId="0" applyNumberFormat="1" applyFont="1" applyFill="1" applyBorder="1" applyAlignment="1">
      <alignment horizontal="center" vertical="center" wrapText="1"/>
    </xf>
    <xf numFmtId="10" fontId="54" fillId="0" borderId="38" xfId="16" applyNumberFormat="1" applyFont="1" applyFill="1" applyBorder="1"/>
    <xf numFmtId="14" fontId="54" fillId="0" borderId="8" xfId="16" applyNumberFormat="1" applyFont="1" applyFill="1" applyBorder="1"/>
    <xf numFmtId="10" fontId="50" fillId="0" borderId="57" xfId="16" applyNumberFormat="1" applyFont="1" applyFill="1" applyBorder="1" applyAlignment="1">
      <alignment horizontal="center"/>
    </xf>
    <xf numFmtId="10" fontId="50" fillId="0" borderId="40" xfId="16" applyNumberFormat="1" applyFont="1" applyFill="1" applyBorder="1" applyAlignment="1">
      <alignment horizontal="center"/>
    </xf>
    <xf numFmtId="169" fontId="54" fillId="0" borderId="28" xfId="21" applyNumberFormat="1" applyFont="1" applyFill="1" applyBorder="1"/>
    <xf numFmtId="169" fontId="56" fillId="0" borderId="22" xfId="21" applyNumberFormat="1" applyFont="1" applyFill="1" applyBorder="1"/>
    <xf numFmtId="169" fontId="54" fillId="0" borderId="34" xfId="21" applyNumberFormat="1" applyFont="1" applyFill="1" applyBorder="1"/>
    <xf numFmtId="170" fontId="54" fillId="0" borderId="13" xfId="21" applyNumberFormat="1" applyFont="1" applyFill="1" applyBorder="1" applyAlignment="1">
      <alignment vertical="center"/>
    </xf>
    <xf numFmtId="0" fontId="54" fillId="0" borderId="28" xfId="16" applyFont="1" applyFill="1" applyBorder="1" applyAlignment="1">
      <alignment horizontal="left" wrapText="1"/>
    </xf>
    <xf numFmtId="170" fontId="56" fillId="0" borderId="30" xfId="21" applyNumberFormat="1" applyFont="1" applyFill="1" applyBorder="1" applyAlignment="1">
      <alignment horizontal="center"/>
    </xf>
    <xf numFmtId="170" fontId="56" fillId="0" borderId="35" xfId="21" applyNumberFormat="1" applyFont="1" applyFill="1" applyBorder="1"/>
    <xf numFmtId="170" fontId="56" fillId="0" borderId="8" xfId="21" applyNumberFormat="1" applyFont="1" applyFill="1" applyBorder="1"/>
    <xf numFmtId="169" fontId="54" fillId="0" borderId="10" xfId="24" applyNumberFormat="1" applyFont="1" applyFill="1" applyBorder="1"/>
    <xf numFmtId="169" fontId="54" fillId="0" borderId="13" xfId="24" applyNumberFormat="1" applyFont="1" applyFill="1" applyBorder="1"/>
    <xf numFmtId="169" fontId="54" fillId="0" borderId="12" xfId="24" applyNumberFormat="1" applyFont="1" applyFill="1" applyBorder="1"/>
    <xf numFmtId="169" fontId="54" fillId="0" borderId="40" xfId="24" applyNumberFormat="1" applyFont="1" applyFill="1" applyBorder="1"/>
    <xf numFmtId="169" fontId="54" fillId="0" borderId="75" xfId="21" applyNumberFormat="1" applyFont="1" applyFill="1" applyBorder="1"/>
    <xf numFmtId="169" fontId="54" fillId="0" borderId="39" xfId="21" applyNumberFormat="1" applyFont="1" applyFill="1" applyBorder="1"/>
    <xf numFmtId="169" fontId="54" fillId="0" borderId="45" xfId="9" applyNumberFormat="1" applyFont="1" applyFill="1" applyBorder="1"/>
    <xf numFmtId="169" fontId="54" fillId="0" borderId="64" xfId="9" applyNumberFormat="1" applyFont="1" applyFill="1" applyBorder="1"/>
    <xf numFmtId="169" fontId="54" fillId="0" borderId="41" xfId="9" applyNumberFormat="1" applyFont="1" applyFill="1" applyBorder="1"/>
    <xf numFmtId="169" fontId="54" fillId="0" borderId="33" xfId="21" applyNumberFormat="1" applyFont="1" applyFill="1" applyBorder="1"/>
    <xf numFmtId="170" fontId="54" fillId="0" borderId="3" xfId="21" applyNumberFormat="1" applyFont="1" applyFill="1" applyBorder="1"/>
    <xf numFmtId="169" fontId="54" fillId="0" borderId="73" xfId="21" applyNumberFormat="1" applyFont="1" applyFill="1" applyBorder="1"/>
    <xf numFmtId="169" fontId="56" fillId="0" borderId="39" xfId="16" applyNumberFormat="1" applyFont="1" applyFill="1" applyBorder="1"/>
    <xf numFmtId="10" fontId="54" fillId="0" borderId="39" xfId="25" applyNumberFormat="1" applyFont="1" applyFill="1" applyBorder="1" applyAlignment="1"/>
    <xf numFmtId="10" fontId="54" fillId="0" borderId="40" xfId="25" applyNumberFormat="1" applyFont="1" applyFill="1" applyBorder="1" applyAlignment="1"/>
    <xf numFmtId="9" fontId="56" fillId="0" borderId="60" xfId="1" applyFont="1" applyFill="1" applyBorder="1"/>
    <xf numFmtId="10" fontId="54" fillId="0" borderId="73" xfId="24" applyNumberFormat="1" applyFont="1" applyFill="1" applyBorder="1"/>
    <xf numFmtId="10" fontId="54" fillId="0" borderId="73" xfId="24" applyNumberFormat="1" applyFont="1" applyFill="1" applyBorder="1" applyAlignment="1">
      <alignment horizontal="right"/>
    </xf>
    <xf numFmtId="10" fontId="54" fillId="0" borderId="40" xfId="24" applyNumberFormat="1" applyFont="1" applyFill="1" applyBorder="1" applyAlignment="1">
      <alignment horizontal="right"/>
    </xf>
    <xf numFmtId="10" fontId="54" fillId="0" borderId="5" xfId="26" applyNumberFormat="1" applyFont="1" applyFill="1" applyBorder="1"/>
    <xf numFmtId="10" fontId="56" fillId="0" borderId="22" xfId="19" applyNumberFormat="1" applyFont="1" applyFill="1" applyBorder="1"/>
    <xf numFmtId="10" fontId="54" fillId="0" borderId="5" xfId="19" applyNumberFormat="1" applyFont="1" applyFill="1" applyBorder="1"/>
    <xf numFmtId="10" fontId="54" fillId="0" borderId="73" xfId="26" applyNumberFormat="1" applyFont="1" applyFill="1" applyBorder="1"/>
    <xf numFmtId="10" fontId="54" fillId="0" borderId="40" xfId="26" applyNumberFormat="1" applyFont="1" applyFill="1" applyBorder="1"/>
    <xf numFmtId="10" fontId="54" fillId="0" borderId="36" xfId="26" applyNumberFormat="1" applyFont="1" applyFill="1" applyBorder="1"/>
    <xf numFmtId="10" fontId="54" fillId="0" borderId="5" xfId="24" applyNumberFormat="1" applyFont="1" applyFill="1" applyBorder="1"/>
    <xf numFmtId="10" fontId="54" fillId="0" borderId="28" xfId="24" applyNumberFormat="1" applyFont="1" applyFill="1" applyBorder="1"/>
    <xf numFmtId="169" fontId="54" fillId="0" borderId="3" xfId="24" applyNumberFormat="1" applyFont="1" applyFill="1" applyBorder="1" applyAlignment="1">
      <alignment horizontal="center"/>
    </xf>
    <xf numFmtId="169" fontId="54" fillId="0" borderId="46" xfId="24" applyNumberFormat="1" applyFont="1" applyFill="1" applyBorder="1" applyAlignment="1">
      <alignment horizontal="center"/>
    </xf>
    <xf numFmtId="10" fontId="54" fillId="0" borderId="34" xfId="19" applyNumberFormat="1" applyFont="1" applyFill="1" applyBorder="1"/>
    <xf numFmtId="169" fontId="54" fillId="0" borderId="75" xfId="24" applyNumberFormat="1" applyFont="1" applyFill="1" applyBorder="1"/>
    <xf numFmtId="10" fontId="54" fillId="0" borderId="39" xfId="19" applyNumberFormat="1" applyFont="1" applyFill="1" applyBorder="1" applyAlignment="1">
      <alignment horizontal="center"/>
    </xf>
    <xf numFmtId="10" fontId="54" fillId="0" borderId="51" xfId="19" applyNumberFormat="1" applyFont="1" applyFill="1" applyBorder="1" applyAlignment="1">
      <alignment horizontal="center"/>
    </xf>
    <xf numFmtId="10" fontId="54" fillId="0" borderId="40" xfId="19" applyNumberFormat="1" applyFont="1" applyFill="1" applyBorder="1" applyAlignment="1">
      <alignment horizontal="center"/>
    </xf>
    <xf numFmtId="43" fontId="54" fillId="0" borderId="13" xfId="24" applyFont="1" applyFill="1" applyBorder="1"/>
    <xf numFmtId="169" fontId="56" fillId="0" borderId="64" xfId="24" applyNumberFormat="1" applyFont="1" applyFill="1" applyBorder="1"/>
    <xf numFmtId="169" fontId="56" fillId="0" borderId="21" xfId="24" applyNumberFormat="1" applyFont="1" applyFill="1" applyBorder="1"/>
    <xf numFmtId="169" fontId="0" fillId="0" borderId="21" xfId="24" applyNumberFormat="1" applyFont="1" applyFill="1" applyBorder="1"/>
    <xf numFmtId="167" fontId="2" fillId="0" borderId="0" xfId="0" applyNumberFormat="1" applyFont="1" applyFill="1" applyBorder="1" applyAlignment="1" applyProtection="1">
      <alignment horizontal="center" vertical="center" wrapText="1"/>
    </xf>
    <xf numFmtId="0" fontId="7" fillId="0" borderId="0" xfId="0" applyFont="1" applyFill="1" applyBorder="1"/>
    <xf numFmtId="0" fontId="12" fillId="0" borderId="0" xfId="0" applyFont="1" applyFill="1" applyBorder="1" applyAlignment="1">
      <alignment horizontal="center" vertical="center"/>
    </xf>
    <xf numFmtId="0" fontId="7" fillId="0" borderId="5" xfId="0" applyFont="1" applyFill="1" applyBorder="1"/>
    <xf numFmtId="0" fontId="0" fillId="0" borderId="0" xfId="0" applyFont="1" applyFill="1"/>
    <xf numFmtId="0" fontId="3" fillId="0" borderId="0" xfId="0" quotePrefix="1" applyFont="1" applyFill="1"/>
    <xf numFmtId="0" fontId="14" fillId="0" borderId="29" xfId="2" applyBorder="1" applyAlignment="1" applyProtection="1"/>
  </cellXfs>
  <cellStyles count="27">
    <cellStyle name="Comma 2" xfId="3"/>
    <cellStyle name="Comma 2 2" xfId="10"/>
    <cellStyle name="Lien hypertexte" xfId="2" builtinId="8"/>
    <cellStyle name="Lien hypertexte 2" xfId="12"/>
    <cellStyle name="Lien hypertexte 3" xfId="11"/>
    <cellStyle name="Milliers" xfId="9" builtinId="3"/>
    <cellStyle name="Milliers 2 2" xfId="24"/>
    <cellStyle name="Milliers 2 3 7" xfId="21"/>
    <cellStyle name="Normal" xfId="0" builtinId="0"/>
    <cellStyle name="Normal 108" xfId="23"/>
    <cellStyle name="Normal 2" xfId="4"/>
    <cellStyle name="Normal 2 2" xfId="13"/>
    <cellStyle name="Normal 2 2 2" xfId="25"/>
    <cellStyle name="Normal 2 3 11" xfId="22"/>
    <cellStyle name="Normal 3" xfId="5"/>
    <cellStyle name="Normal 3 2" xfId="14"/>
    <cellStyle name="Normal 4" xfId="6"/>
    <cellStyle name="Normal 4 2" xfId="15"/>
    <cellStyle name="Normal 5" xfId="16"/>
    <cellStyle name="Normal 7" xfId="7"/>
    <cellStyle name="Normal 7 2" xfId="17"/>
    <cellStyle name="Pourcentage" xfId="1" builtinId="5"/>
    <cellStyle name="Pourcentage 2" xfId="19"/>
    <cellStyle name="Pourcentage 2 2" xfId="26"/>
    <cellStyle name="Pourcentage 3" xfId="18"/>
    <cellStyle name="Standard 3" xfId="8"/>
    <cellStyle name="Standard 3 2" xfId="2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 TargetMode="External"/><Relationship Id="rId5" Type="http://schemas.openxmlformats.org/officeDocument/2006/relationships/hyperlink" Target="https://www.coveredbondlabel.com/issuer/13/" TargetMode="External"/><Relationship Id="rId4" Type="http://schemas.openxmlformats.org/officeDocument/2006/relationships/hyperlink" Target="http://www.creditmutuelcic-sfh.com/"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22" t="s">
        <v>1359</v>
      </c>
    </row>
    <row r="3" spans="1:1" x14ac:dyDescent="0.25">
      <c r="A3" s="85"/>
    </row>
    <row r="4" spans="1:1" ht="34.5" x14ac:dyDescent="0.25">
      <c r="A4" s="86" t="s">
        <v>1360</v>
      </c>
    </row>
    <row r="5" spans="1:1" ht="34.5" x14ac:dyDescent="0.25">
      <c r="A5" s="86" t="s">
        <v>1361</v>
      </c>
    </row>
    <row r="6" spans="1:1" ht="34.5" x14ac:dyDescent="0.25">
      <c r="A6" s="86" t="s">
        <v>1362</v>
      </c>
    </row>
    <row r="7" spans="1:1" ht="17.25" x14ac:dyDescent="0.25">
      <c r="A7" s="86"/>
    </row>
    <row r="8" spans="1:1" ht="18.75" x14ac:dyDescent="0.25">
      <c r="A8" s="87" t="s">
        <v>1363</v>
      </c>
    </row>
    <row r="9" spans="1:1" ht="34.5" x14ac:dyDescent="0.3">
      <c r="A9" s="96" t="s">
        <v>1526</v>
      </c>
    </row>
    <row r="10" spans="1:1" ht="69" x14ac:dyDescent="0.25">
      <c r="A10" s="89" t="s">
        <v>1364</v>
      </c>
    </row>
    <row r="11" spans="1:1" ht="34.5" x14ac:dyDescent="0.25">
      <c r="A11" s="89" t="s">
        <v>1365</v>
      </c>
    </row>
    <row r="12" spans="1:1" ht="17.25" x14ac:dyDescent="0.25">
      <c r="A12" s="89" t="s">
        <v>1366</v>
      </c>
    </row>
    <row r="13" spans="1:1" ht="17.25" x14ac:dyDescent="0.25">
      <c r="A13" s="89" t="s">
        <v>1367</v>
      </c>
    </row>
    <row r="14" spans="1:1" ht="34.5" x14ac:dyDescent="0.25">
      <c r="A14" s="89" t="s">
        <v>1368</v>
      </c>
    </row>
    <row r="15" spans="1:1" ht="17.25" x14ac:dyDescent="0.25">
      <c r="A15" s="89"/>
    </row>
    <row r="16" spans="1:1" ht="18.75" x14ac:dyDescent="0.25">
      <c r="A16" s="87" t="s">
        <v>1369</v>
      </c>
    </row>
    <row r="17" spans="1:1" ht="17.25" x14ac:dyDescent="0.25">
      <c r="A17" s="90" t="s">
        <v>1370</v>
      </c>
    </row>
    <row r="18" spans="1:1" ht="34.5" x14ac:dyDescent="0.25">
      <c r="A18" s="91" t="s">
        <v>1371</v>
      </c>
    </row>
    <row r="19" spans="1:1" ht="34.5" x14ac:dyDescent="0.25">
      <c r="A19" s="91" t="s">
        <v>1372</v>
      </c>
    </row>
    <row r="20" spans="1:1" ht="51.75" x14ac:dyDescent="0.25">
      <c r="A20" s="91" t="s">
        <v>1373</v>
      </c>
    </row>
    <row r="21" spans="1:1" ht="86.25" x14ac:dyDescent="0.25">
      <c r="A21" s="91" t="s">
        <v>1374</v>
      </c>
    </row>
    <row r="22" spans="1:1" ht="51.75" x14ac:dyDescent="0.25">
      <c r="A22" s="91" t="s">
        <v>1375</v>
      </c>
    </row>
    <row r="23" spans="1:1" ht="34.5" x14ac:dyDescent="0.25">
      <c r="A23" s="91" t="s">
        <v>1376</v>
      </c>
    </row>
    <row r="24" spans="1:1" ht="17.25" x14ac:dyDescent="0.25">
      <c r="A24" s="91" t="s">
        <v>1377</v>
      </c>
    </row>
    <row r="25" spans="1:1" ht="17.25" x14ac:dyDescent="0.25">
      <c r="A25" s="90" t="s">
        <v>1378</v>
      </c>
    </row>
    <row r="26" spans="1:1" ht="51.75" x14ac:dyDescent="0.3">
      <c r="A26" s="92" t="s">
        <v>1379</v>
      </c>
    </row>
    <row r="27" spans="1:1" ht="17.25" x14ac:dyDescent="0.3">
      <c r="A27" s="92" t="s">
        <v>1380</v>
      </c>
    </row>
    <row r="28" spans="1:1" ht="17.25" x14ac:dyDescent="0.25">
      <c r="A28" s="90" t="s">
        <v>1381</v>
      </c>
    </row>
    <row r="29" spans="1:1" ht="34.5" x14ac:dyDescent="0.25">
      <c r="A29" s="91" t="s">
        <v>1382</v>
      </c>
    </row>
    <row r="30" spans="1:1" ht="34.5" x14ac:dyDescent="0.25">
      <c r="A30" s="91" t="s">
        <v>1383</v>
      </c>
    </row>
    <row r="31" spans="1:1" ht="34.5" x14ac:dyDescent="0.25">
      <c r="A31" s="91" t="s">
        <v>1384</v>
      </c>
    </row>
    <row r="32" spans="1:1" ht="34.5" x14ac:dyDescent="0.25">
      <c r="A32" s="91" t="s">
        <v>1385</v>
      </c>
    </row>
    <row r="33" spans="1:1" ht="17.25" x14ac:dyDescent="0.25">
      <c r="A33" s="91"/>
    </row>
    <row r="34" spans="1:1" ht="18.75" x14ac:dyDescent="0.25">
      <c r="A34" s="87" t="s">
        <v>1386</v>
      </c>
    </row>
    <row r="35" spans="1:1" ht="17.25" x14ac:dyDescent="0.25">
      <c r="A35" s="90" t="s">
        <v>1387</v>
      </c>
    </row>
    <row r="36" spans="1:1" ht="34.5" x14ac:dyDescent="0.25">
      <c r="A36" s="91" t="s">
        <v>1388</v>
      </c>
    </row>
    <row r="37" spans="1:1" ht="34.5" x14ac:dyDescent="0.25">
      <c r="A37" s="91" t="s">
        <v>1389</v>
      </c>
    </row>
    <row r="38" spans="1:1" ht="34.5" x14ac:dyDescent="0.25">
      <c r="A38" s="91" t="s">
        <v>1390</v>
      </c>
    </row>
    <row r="39" spans="1:1" ht="17.25" x14ac:dyDescent="0.25">
      <c r="A39" s="91" t="s">
        <v>1391</v>
      </c>
    </row>
    <row r="40" spans="1:1" ht="17.25" x14ac:dyDescent="0.25">
      <c r="A40" s="91" t="s">
        <v>1392</v>
      </c>
    </row>
    <row r="41" spans="1:1" ht="17.25" x14ac:dyDescent="0.25">
      <c r="A41" s="90" t="s">
        <v>1393</v>
      </c>
    </row>
    <row r="42" spans="1:1" ht="17.25" x14ac:dyDescent="0.25">
      <c r="A42" s="91" t="s">
        <v>1394</v>
      </c>
    </row>
    <row r="43" spans="1:1" ht="17.25" x14ac:dyDescent="0.3">
      <c r="A43" s="92" t="s">
        <v>1395</v>
      </c>
    </row>
    <row r="44" spans="1:1" ht="17.25" x14ac:dyDescent="0.25">
      <c r="A44" s="90" t="s">
        <v>1396</v>
      </c>
    </row>
    <row r="45" spans="1:1" ht="34.5" x14ac:dyDescent="0.3">
      <c r="A45" s="92" t="s">
        <v>1397</v>
      </c>
    </row>
    <row r="46" spans="1:1" ht="34.5" x14ac:dyDescent="0.25">
      <c r="A46" s="91" t="s">
        <v>1398</v>
      </c>
    </row>
    <row r="47" spans="1:1" ht="34.5" x14ac:dyDescent="0.25">
      <c r="A47" s="91" t="s">
        <v>1399</v>
      </c>
    </row>
    <row r="48" spans="1:1" ht="17.25" x14ac:dyDescent="0.25">
      <c r="A48" s="91" t="s">
        <v>1400</v>
      </c>
    </row>
    <row r="49" spans="1:1" ht="17.25" x14ac:dyDescent="0.3">
      <c r="A49" s="92" t="s">
        <v>1401</v>
      </c>
    </row>
    <row r="50" spans="1:1" ht="17.25" x14ac:dyDescent="0.25">
      <c r="A50" s="90" t="s">
        <v>1402</v>
      </c>
    </row>
    <row r="51" spans="1:1" ht="34.5" x14ac:dyDescent="0.3">
      <c r="A51" s="92" t="s">
        <v>1403</v>
      </c>
    </row>
    <row r="52" spans="1:1" ht="17.25" x14ac:dyDescent="0.25">
      <c r="A52" s="91" t="s">
        <v>1404</v>
      </c>
    </row>
    <row r="53" spans="1:1" ht="34.5" x14ac:dyDescent="0.3">
      <c r="A53" s="92" t="s">
        <v>1405</v>
      </c>
    </row>
    <row r="54" spans="1:1" ht="17.25" x14ac:dyDescent="0.25">
      <c r="A54" s="90" t="s">
        <v>1406</v>
      </c>
    </row>
    <row r="55" spans="1:1" ht="17.25" x14ac:dyDescent="0.3">
      <c r="A55" s="92" t="s">
        <v>1407</v>
      </c>
    </row>
    <row r="56" spans="1:1" ht="34.5" x14ac:dyDescent="0.25">
      <c r="A56" s="91" t="s">
        <v>1408</v>
      </c>
    </row>
    <row r="57" spans="1:1" ht="17.25" x14ac:dyDescent="0.25">
      <c r="A57" s="91" t="s">
        <v>1409</v>
      </c>
    </row>
    <row r="58" spans="1:1" ht="17.25" x14ac:dyDescent="0.25">
      <c r="A58" s="91" t="s">
        <v>1410</v>
      </c>
    </row>
    <row r="59" spans="1:1" ht="17.25" x14ac:dyDescent="0.25">
      <c r="A59" s="90" t="s">
        <v>1411</v>
      </c>
    </row>
    <row r="60" spans="1:1" ht="17.25" x14ac:dyDescent="0.25">
      <c r="A60" s="91" t="s">
        <v>1412</v>
      </c>
    </row>
    <row r="61" spans="1:1" ht="17.25" x14ac:dyDescent="0.25">
      <c r="A61" s="93"/>
    </row>
    <row r="62" spans="1:1" ht="18.75" x14ac:dyDescent="0.25">
      <c r="A62" s="87" t="s">
        <v>1413</v>
      </c>
    </row>
    <row r="63" spans="1:1" ht="17.25" x14ac:dyDescent="0.25">
      <c r="A63" s="90" t="s">
        <v>1414</v>
      </c>
    </row>
    <row r="64" spans="1:1" ht="34.5" x14ac:dyDescent="0.25">
      <c r="A64" s="91" t="s">
        <v>1415</v>
      </c>
    </row>
    <row r="65" spans="1:1" ht="17.25" x14ac:dyDescent="0.25">
      <c r="A65" s="91" t="s">
        <v>1416</v>
      </c>
    </row>
    <row r="66" spans="1:1" ht="34.5" x14ac:dyDescent="0.25">
      <c r="A66" s="89" t="s">
        <v>1417</v>
      </c>
    </row>
    <row r="67" spans="1:1" ht="34.5" x14ac:dyDescent="0.25">
      <c r="A67" s="89" t="s">
        <v>1418</v>
      </c>
    </row>
    <row r="68" spans="1:1" ht="34.5" x14ac:dyDescent="0.25">
      <c r="A68" s="89" t="s">
        <v>1419</v>
      </c>
    </row>
    <row r="69" spans="1:1" ht="17.25" x14ac:dyDescent="0.25">
      <c r="A69" s="94" t="s">
        <v>1420</v>
      </c>
    </row>
    <row r="70" spans="1:1" ht="51.75" x14ac:dyDescent="0.25">
      <c r="A70" s="89" t="s">
        <v>1421</v>
      </c>
    </row>
    <row r="71" spans="1:1" ht="17.25" x14ac:dyDescent="0.25">
      <c r="A71" s="89" t="s">
        <v>1422</v>
      </c>
    </row>
    <row r="72" spans="1:1" ht="17.25" x14ac:dyDescent="0.25">
      <c r="A72" s="94" t="s">
        <v>1423</v>
      </c>
    </row>
    <row r="73" spans="1:1" ht="17.25" x14ac:dyDescent="0.25">
      <c r="A73" s="89" t="s">
        <v>1424</v>
      </c>
    </row>
    <row r="74" spans="1:1" ht="17.25" x14ac:dyDescent="0.25">
      <c r="A74" s="94" t="s">
        <v>1425</v>
      </c>
    </row>
    <row r="75" spans="1:1" ht="34.5" x14ac:dyDescent="0.25">
      <c r="A75" s="89" t="s">
        <v>1426</v>
      </c>
    </row>
    <row r="76" spans="1:1" ht="17.25" x14ac:dyDescent="0.25">
      <c r="A76" s="89" t="s">
        <v>1427</v>
      </c>
    </row>
    <row r="77" spans="1:1" ht="51.75" x14ac:dyDescent="0.25">
      <c r="A77" s="89" t="s">
        <v>1428</v>
      </c>
    </row>
    <row r="78" spans="1:1" ht="17.25" x14ac:dyDescent="0.25">
      <c r="A78" s="94" t="s">
        <v>1429</v>
      </c>
    </row>
    <row r="79" spans="1:1" ht="17.25" x14ac:dyDescent="0.3">
      <c r="A79" s="88" t="s">
        <v>1430</v>
      </c>
    </row>
    <row r="80" spans="1:1" ht="17.25" x14ac:dyDescent="0.25">
      <c r="A80" s="94" t="s">
        <v>1431</v>
      </c>
    </row>
    <row r="81" spans="1:1" ht="34.5" x14ac:dyDescent="0.25">
      <c r="A81" s="89" t="s">
        <v>1432</v>
      </c>
    </row>
    <row r="82" spans="1:1" ht="34.5" x14ac:dyDescent="0.25">
      <c r="A82" s="89" t="s">
        <v>1433</v>
      </c>
    </row>
    <row r="83" spans="1:1" ht="34.5" x14ac:dyDescent="0.25">
      <c r="A83" s="89" t="s">
        <v>1434</v>
      </c>
    </row>
    <row r="84" spans="1:1" ht="34.5" x14ac:dyDescent="0.25">
      <c r="A84" s="89" t="s">
        <v>1435</v>
      </c>
    </row>
    <row r="85" spans="1:1" ht="34.5" x14ac:dyDescent="0.25">
      <c r="A85" s="89" t="s">
        <v>1436</v>
      </c>
    </row>
    <row r="86" spans="1:1" ht="17.25" x14ac:dyDescent="0.25">
      <c r="A86" s="94" t="s">
        <v>1437</v>
      </c>
    </row>
    <row r="87" spans="1:1" ht="17.25" x14ac:dyDescent="0.25">
      <c r="A87" s="89" t="s">
        <v>1438</v>
      </c>
    </row>
    <row r="88" spans="1:1" ht="34.5" x14ac:dyDescent="0.25">
      <c r="A88" s="89" t="s">
        <v>1439</v>
      </c>
    </row>
    <row r="89" spans="1:1" ht="17.25" x14ac:dyDescent="0.25">
      <c r="A89" s="94" t="s">
        <v>1440</v>
      </c>
    </row>
    <row r="90" spans="1:1" ht="34.5" x14ac:dyDescent="0.25">
      <c r="A90" s="89" t="s">
        <v>1441</v>
      </c>
    </row>
    <row r="91" spans="1:1" ht="17.25" x14ac:dyDescent="0.25">
      <c r="A91" s="94" t="s">
        <v>1442</v>
      </c>
    </row>
    <row r="92" spans="1:1" ht="17.25" x14ac:dyDescent="0.3">
      <c r="A92" s="88" t="s">
        <v>1443</v>
      </c>
    </row>
    <row r="93" spans="1:1" ht="17.25" x14ac:dyDescent="0.25">
      <c r="A93" s="89" t="s">
        <v>1444</v>
      </c>
    </row>
    <row r="94" spans="1:1" ht="17.25" x14ac:dyDescent="0.25">
      <c r="A94" s="89"/>
    </row>
    <row r="95" spans="1:1" ht="18.75" x14ac:dyDescent="0.25">
      <c r="A95" s="87" t="s">
        <v>1445</v>
      </c>
    </row>
    <row r="96" spans="1:1" ht="34.5" x14ac:dyDescent="0.3">
      <c r="A96" s="88" t="s">
        <v>1446</v>
      </c>
    </row>
    <row r="97" spans="1:1" ht="17.25" x14ac:dyDescent="0.3">
      <c r="A97" s="88" t="s">
        <v>1447</v>
      </c>
    </row>
    <row r="98" spans="1:1" ht="17.25" x14ac:dyDescent="0.25">
      <c r="A98" s="94" t="s">
        <v>1448</v>
      </c>
    </row>
    <row r="99" spans="1:1" ht="17.25" x14ac:dyDescent="0.25">
      <c r="A99" s="86" t="s">
        <v>1449</v>
      </c>
    </row>
    <row r="100" spans="1:1" ht="17.25" x14ac:dyDescent="0.25">
      <c r="A100" s="89" t="s">
        <v>1450</v>
      </c>
    </row>
    <row r="101" spans="1:1" ht="17.25" x14ac:dyDescent="0.25">
      <c r="A101" s="89" t="s">
        <v>1451</v>
      </c>
    </row>
    <row r="102" spans="1:1" ht="17.25" x14ac:dyDescent="0.25">
      <c r="A102" s="89" t="s">
        <v>1452</v>
      </c>
    </row>
    <row r="103" spans="1:1" ht="17.25" x14ac:dyDescent="0.25">
      <c r="A103" s="89" t="s">
        <v>1453</v>
      </c>
    </row>
    <row r="104" spans="1:1" ht="34.5" x14ac:dyDescent="0.25">
      <c r="A104" s="89" t="s">
        <v>1454</v>
      </c>
    </row>
    <row r="105" spans="1:1" ht="17.25" x14ac:dyDescent="0.25">
      <c r="A105" s="86" t="s">
        <v>1455</v>
      </c>
    </row>
    <row r="106" spans="1:1" ht="17.25" x14ac:dyDescent="0.25">
      <c r="A106" s="89" t="s">
        <v>1456</v>
      </c>
    </row>
    <row r="107" spans="1:1" ht="17.25" x14ac:dyDescent="0.25">
      <c r="A107" s="89" t="s">
        <v>1457</v>
      </c>
    </row>
    <row r="108" spans="1:1" ht="17.25" x14ac:dyDescent="0.25">
      <c r="A108" s="89" t="s">
        <v>1458</v>
      </c>
    </row>
    <row r="109" spans="1:1" ht="17.25" x14ac:dyDescent="0.25">
      <c r="A109" s="89" t="s">
        <v>1459</v>
      </c>
    </row>
    <row r="110" spans="1:1" ht="17.25" x14ac:dyDescent="0.25">
      <c r="A110" s="89" t="s">
        <v>1460</v>
      </c>
    </row>
    <row r="111" spans="1:1" ht="17.25" x14ac:dyDescent="0.25">
      <c r="A111" s="89" t="s">
        <v>1461</v>
      </c>
    </row>
    <row r="112" spans="1:1" ht="17.25" x14ac:dyDescent="0.25">
      <c r="A112" s="94" t="s">
        <v>1462</v>
      </c>
    </row>
    <row r="113" spans="1:1" ht="17.25" x14ac:dyDescent="0.25">
      <c r="A113" s="89" t="s">
        <v>1463</v>
      </c>
    </row>
    <row r="114" spans="1:1" ht="17.25" x14ac:dyDescent="0.25">
      <c r="A114" s="86" t="s">
        <v>1464</v>
      </c>
    </row>
    <row r="115" spans="1:1" ht="17.25" x14ac:dyDescent="0.25">
      <c r="A115" s="89" t="s">
        <v>1465</v>
      </c>
    </row>
    <row r="116" spans="1:1" ht="17.25" x14ac:dyDescent="0.25">
      <c r="A116" s="89" t="s">
        <v>1466</v>
      </c>
    </row>
    <row r="117" spans="1:1" ht="17.25" x14ac:dyDescent="0.25">
      <c r="A117" s="86" t="s">
        <v>1467</v>
      </c>
    </row>
    <row r="118" spans="1:1" ht="17.25" x14ac:dyDescent="0.25">
      <c r="A118" s="89" t="s">
        <v>1468</v>
      </c>
    </row>
    <row r="119" spans="1:1" ht="17.25" x14ac:dyDescent="0.25">
      <c r="A119" s="89" t="s">
        <v>1469</v>
      </c>
    </row>
    <row r="120" spans="1:1" ht="17.25" x14ac:dyDescent="0.25">
      <c r="A120" s="89" t="s">
        <v>1470</v>
      </c>
    </row>
    <row r="121" spans="1:1" ht="17.25" x14ac:dyDescent="0.25">
      <c r="A121" s="94" t="s">
        <v>1471</v>
      </c>
    </row>
    <row r="122" spans="1:1" ht="17.25" x14ac:dyDescent="0.25">
      <c r="A122" s="86" t="s">
        <v>1472</v>
      </c>
    </row>
    <row r="123" spans="1:1" ht="17.25" x14ac:dyDescent="0.25">
      <c r="A123" s="86" t="s">
        <v>1473</v>
      </c>
    </row>
    <row r="124" spans="1:1" ht="17.25" x14ac:dyDescent="0.25">
      <c r="A124" s="89" t="s">
        <v>1474</v>
      </c>
    </row>
    <row r="125" spans="1:1" ht="17.25" x14ac:dyDescent="0.25">
      <c r="A125" s="89" t="s">
        <v>1475</v>
      </c>
    </row>
    <row r="126" spans="1:1" ht="17.25" x14ac:dyDescent="0.25">
      <c r="A126" s="89" t="s">
        <v>1476</v>
      </c>
    </row>
    <row r="127" spans="1:1" ht="17.25" x14ac:dyDescent="0.25">
      <c r="A127" s="89" t="s">
        <v>1477</v>
      </c>
    </row>
    <row r="128" spans="1:1" ht="17.25" x14ac:dyDescent="0.25">
      <c r="A128" s="89" t="s">
        <v>1478</v>
      </c>
    </row>
    <row r="129" spans="1:1" ht="17.25" x14ac:dyDescent="0.25">
      <c r="A129" s="94" t="s">
        <v>1479</v>
      </c>
    </row>
    <row r="130" spans="1:1" ht="34.5" x14ac:dyDescent="0.25">
      <c r="A130" s="89" t="s">
        <v>1480</v>
      </c>
    </row>
    <row r="131" spans="1:1" ht="69" x14ac:dyDescent="0.25">
      <c r="A131" s="89" t="s">
        <v>1481</v>
      </c>
    </row>
    <row r="132" spans="1:1" ht="34.5" x14ac:dyDescent="0.25">
      <c r="A132" s="89" t="s">
        <v>1482</v>
      </c>
    </row>
    <row r="133" spans="1:1" ht="17.25" x14ac:dyDescent="0.25">
      <c r="A133" s="94" t="s">
        <v>1483</v>
      </c>
    </row>
    <row r="134" spans="1:1" ht="34.5" x14ac:dyDescent="0.25">
      <c r="A134" s="86" t="s">
        <v>1484</v>
      </c>
    </row>
    <row r="135" spans="1:1" ht="17.25" x14ac:dyDescent="0.25">
      <c r="A135" s="86"/>
    </row>
    <row r="136" spans="1:1" ht="18.75" x14ac:dyDescent="0.25">
      <c r="A136" s="87" t="s">
        <v>1485</v>
      </c>
    </row>
    <row r="137" spans="1:1" ht="17.25" x14ac:dyDescent="0.25">
      <c r="A137" s="89" t="s">
        <v>1486</v>
      </c>
    </row>
    <row r="138" spans="1:1" ht="34.5" x14ac:dyDescent="0.25">
      <c r="A138" s="91" t="s">
        <v>1487</v>
      </c>
    </row>
    <row r="139" spans="1:1" ht="34.5" x14ac:dyDescent="0.25">
      <c r="A139" s="91" t="s">
        <v>1488</v>
      </c>
    </row>
    <row r="140" spans="1:1" ht="17.25" x14ac:dyDescent="0.25">
      <c r="A140" s="90" t="s">
        <v>1489</v>
      </c>
    </row>
    <row r="141" spans="1:1" ht="17.25" x14ac:dyDescent="0.25">
      <c r="A141" s="95" t="s">
        <v>1490</v>
      </c>
    </row>
    <row r="142" spans="1:1" ht="34.5" x14ac:dyDescent="0.3">
      <c r="A142" s="92" t="s">
        <v>1491</v>
      </c>
    </row>
    <row r="143" spans="1:1" ht="17.25" x14ac:dyDescent="0.25">
      <c r="A143" s="91" t="s">
        <v>1492</v>
      </c>
    </row>
    <row r="144" spans="1:1" ht="17.25" x14ac:dyDescent="0.25">
      <c r="A144" s="91" t="s">
        <v>1493</v>
      </c>
    </row>
    <row r="145" spans="1:1" ht="17.25" x14ac:dyDescent="0.25">
      <c r="A145" s="95" t="s">
        <v>1494</v>
      </c>
    </row>
    <row r="146" spans="1:1" ht="17.25" x14ac:dyDescent="0.25">
      <c r="A146" s="90" t="s">
        <v>1495</v>
      </c>
    </row>
    <row r="147" spans="1:1" ht="17.25" x14ac:dyDescent="0.25">
      <c r="A147" s="95" t="s">
        <v>1496</v>
      </c>
    </row>
    <row r="148" spans="1:1" ht="17.25" x14ac:dyDescent="0.25">
      <c r="A148" s="91" t="s">
        <v>1497</v>
      </c>
    </row>
    <row r="149" spans="1:1" ht="17.25" x14ac:dyDescent="0.25">
      <c r="A149" s="91" t="s">
        <v>1498</v>
      </c>
    </row>
    <row r="150" spans="1:1" ht="17.25" x14ac:dyDescent="0.25">
      <c r="A150" s="91" t="s">
        <v>1499</v>
      </c>
    </row>
    <row r="151" spans="1:1" ht="34.5" x14ac:dyDescent="0.25">
      <c r="A151" s="95" t="s">
        <v>1500</v>
      </c>
    </row>
    <row r="152" spans="1:1" ht="17.25" x14ac:dyDescent="0.25">
      <c r="A152" s="90" t="s">
        <v>1501</v>
      </c>
    </row>
    <row r="153" spans="1:1" ht="17.25" x14ac:dyDescent="0.25">
      <c r="A153" s="91" t="s">
        <v>1502</v>
      </c>
    </row>
    <row r="154" spans="1:1" ht="17.25" x14ac:dyDescent="0.25">
      <c r="A154" s="91" t="s">
        <v>1503</v>
      </c>
    </row>
    <row r="155" spans="1:1" ht="17.25" x14ac:dyDescent="0.25">
      <c r="A155" s="91" t="s">
        <v>1504</v>
      </c>
    </row>
    <row r="156" spans="1:1" ht="17.25" x14ac:dyDescent="0.25">
      <c r="A156" s="91" t="s">
        <v>1505</v>
      </c>
    </row>
    <row r="157" spans="1:1" ht="34.5" x14ac:dyDescent="0.25">
      <c r="A157" s="91" t="s">
        <v>1506</v>
      </c>
    </row>
    <row r="158" spans="1:1" ht="34.5" x14ac:dyDescent="0.25">
      <c r="A158" s="91" t="s">
        <v>1507</v>
      </c>
    </row>
    <row r="159" spans="1:1" ht="17.25" x14ac:dyDescent="0.25">
      <c r="A159" s="90" t="s">
        <v>1508</v>
      </c>
    </row>
    <row r="160" spans="1:1" ht="34.5" x14ac:dyDescent="0.25">
      <c r="A160" s="91" t="s">
        <v>1509</v>
      </c>
    </row>
    <row r="161" spans="1:1" ht="34.5" x14ac:dyDescent="0.25">
      <c r="A161" s="91" t="s">
        <v>1510</v>
      </c>
    </row>
    <row r="162" spans="1:1" ht="17.25" x14ac:dyDescent="0.25">
      <c r="A162" s="91" t="s">
        <v>1511</v>
      </c>
    </row>
    <row r="163" spans="1:1" ht="17.25" x14ac:dyDescent="0.25">
      <c r="A163" s="90" t="s">
        <v>1512</v>
      </c>
    </row>
    <row r="164" spans="1:1" ht="34.5" x14ac:dyDescent="0.3">
      <c r="A164" s="97" t="s">
        <v>1527</v>
      </c>
    </row>
    <row r="165" spans="1:1" ht="34.5" x14ac:dyDescent="0.25">
      <c r="A165" s="91" t="s">
        <v>1513</v>
      </c>
    </row>
    <row r="166" spans="1:1" ht="17.25" x14ac:dyDescent="0.25">
      <c r="A166" s="90" t="s">
        <v>1514</v>
      </c>
    </row>
    <row r="167" spans="1:1" ht="17.25" x14ac:dyDescent="0.25">
      <c r="A167" s="91" t="s">
        <v>1515</v>
      </c>
    </row>
    <row r="168" spans="1:1" ht="17.25" x14ac:dyDescent="0.25">
      <c r="A168" s="90" t="s">
        <v>1516</v>
      </c>
    </row>
    <row r="169" spans="1:1" ht="17.25" x14ac:dyDescent="0.3">
      <c r="A169" s="92" t="s">
        <v>1517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P11" sqref="P11"/>
    </sheetView>
  </sheetViews>
  <sheetFormatPr baseColWidth="10" defaultColWidth="9.140625" defaultRowHeight="15" x14ac:dyDescent="0.25"/>
  <cols>
    <col min="1" max="1" width="9.140625" style="2"/>
    <col min="2" max="10" width="12.42578125" style="2" customWidth="1"/>
    <col min="11" max="18" width="9.140625" style="2"/>
  </cols>
  <sheetData>
    <row r="1" spans="2:16" ht="15.75" thickBot="1" x14ac:dyDescent="0.3"/>
    <row r="2" spans="2:16" x14ac:dyDescent="0.25">
      <c r="B2" s="3"/>
      <c r="C2" s="4"/>
      <c r="D2" s="4"/>
      <c r="E2" s="4"/>
      <c r="F2" s="4"/>
      <c r="G2" s="4"/>
      <c r="H2" s="4"/>
      <c r="I2" s="4"/>
      <c r="J2" s="5"/>
    </row>
    <row r="3" spans="2:16" x14ac:dyDescent="0.25">
      <c r="B3" s="6"/>
      <c r="C3" s="7"/>
      <c r="D3" s="7"/>
      <c r="E3" s="7"/>
      <c r="F3" s="7"/>
      <c r="G3" s="7"/>
      <c r="H3" s="7"/>
      <c r="I3" s="7"/>
      <c r="J3" s="8"/>
    </row>
    <row r="4" spans="2:16" x14ac:dyDescent="0.25">
      <c r="B4" s="6"/>
      <c r="C4" s="7"/>
      <c r="D4" s="7"/>
      <c r="E4" s="7"/>
      <c r="F4" s="7"/>
      <c r="G4" s="7"/>
      <c r="H4" s="7"/>
      <c r="I4" s="7"/>
      <c r="J4" s="8"/>
    </row>
    <row r="5" spans="2:16" ht="31.5" x14ac:dyDescent="0.3">
      <c r="B5" s="6"/>
      <c r="C5" s="7"/>
      <c r="D5" s="7"/>
      <c r="E5" s="9"/>
      <c r="F5" s="10" t="s">
        <v>13</v>
      </c>
      <c r="G5" s="7"/>
      <c r="H5" s="7"/>
      <c r="I5" s="7"/>
      <c r="J5" s="8"/>
    </row>
    <row r="6" spans="2:16" ht="41.25" customHeight="1" x14ac:dyDescent="0.25">
      <c r="B6" s="6"/>
      <c r="C6" s="7"/>
      <c r="D6" s="7"/>
      <c r="E6" s="591" t="s">
        <v>1691</v>
      </c>
      <c r="F6" s="591"/>
      <c r="G6" s="591"/>
      <c r="H6" s="7"/>
      <c r="I6" s="7"/>
      <c r="J6" s="8"/>
    </row>
    <row r="7" spans="2:16" ht="26.25" x14ac:dyDescent="0.25">
      <c r="B7" s="6"/>
      <c r="C7" s="7"/>
      <c r="D7" s="7"/>
      <c r="E7" s="7"/>
      <c r="F7" s="11" t="s">
        <v>547</v>
      </c>
      <c r="G7" s="7"/>
      <c r="H7" s="7"/>
      <c r="I7" s="7"/>
      <c r="J7" s="8"/>
    </row>
    <row r="8" spans="2:16" ht="26.25" x14ac:dyDescent="0.25">
      <c r="B8" s="6"/>
      <c r="C8" s="7"/>
      <c r="D8" s="7"/>
      <c r="E8" s="7"/>
      <c r="F8" s="11" t="s">
        <v>1692</v>
      </c>
      <c r="G8" s="7"/>
      <c r="H8" s="7"/>
      <c r="I8" s="7"/>
      <c r="J8" s="8"/>
    </row>
    <row r="9" spans="2:16" ht="21" x14ac:dyDescent="0.25">
      <c r="B9" s="6"/>
      <c r="C9" s="7"/>
      <c r="D9" s="705"/>
      <c r="E9" s="705"/>
      <c r="F9" s="706" t="s">
        <v>2096</v>
      </c>
      <c r="G9" s="705"/>
      <c r="H9" s="705"/>
      <c r="I9" s="705"/>
      <c r="J9" s="707"/>
      <c r="K9" s="708"/>
      <c r="L9" s="709"/>
      <c r="M9" s="708"/>
      <c r="N9" s="708"/>
      <c r="O9" s="708"/>
      <c r="P9" s="708"/>
    </row>
    <row r="10" spans="2:16" ht="21" x14ac:dyDescent="0.25">
      <c r="B10" s="6"/>
      <c r="C10" s="7"/>
      <c r="D10" s="7"/>
      <c r="E10" s="7"/>
      <c r="F10" s="12" t="s">
        <v>2095</v>
      </c>
      <c r="G10" s="7"/>
      <c r="H10" s="7"/>
      <c r="I10" s="7"/>
      <c r="J10" s="8"/>
    </row>
    <row r="11" spans="2:16" ht="21" x14ac:dyDescent="0.25">
      <c r="B11" s="6"/>
      <c r="C11" s="7"/>
      <c r="D11" s="7"/>
      <c r="E11" s="7"/>
      <c r="F11" s="12"/>
      <c r="G11" s="7"/>
      <c r="H11" s="7"/>
      <c r="I11" s="7"/>
      <c r="J11" s="8"/>
    </row>
    <row r="12" spans="2:16" x14ac:dyDescent="0.25">
      <c r="B12" s="6"/>
      <c r="C12" s="7"/>
      <c r="D12" s="7"/>
      <c r="E12" s="7"/>
      <c r="F12" s="7"/>
      <c r="G12" s="7"/>
      <c r="H12" s="7"/>
      <c r="I12" s="7"/>
      <c r="J12" s="8"/>
    </row>
    <row r="13" spans="2:16" x14ac:dyDescent="0.25">
      <c r="B13" s="6"/>
      <c r="C13" s="7"/>
      <c r="D13" s="7"/>
      <c r="E13" s="7"/>
      <c r="F13" s="7"/>
      <c r="G13" s="7"/>
      <c r="H13" s="7"/>
      <c r="I13" s="7"/>
      <c r="J13" s="8"/>
    </row>
    <row r="14" spans="2:16" x14ac:dyDescent="0.25">
      <c r="B14" s="6"/>
      <c r="C14" s="7"/>
      <c r="D14" s="7"/>
      <c r="E14" s="7"/>
      <c r="F14" s="7"/>
      <c r="G14" s="7"/>
      <c r="H14" s="7"/>
      <c r="I14" s="7"/>
      <c r="J14" s="8"/>
    </row>
    <row r="15" spans="2:16" x14ac:dyDescent="0.25">
      <c r="B15" s="6"/>
      <c r="C15" s="7"/>
      <c r="D15" s="7"/>
      <c r="E15" s="7"/>
      <c r="F15" s="7"/>
      <c r="G15" s="7"/>
      <c r="H15" s="7"/>
      <c r="I15" s="7"/>
      <c r="J15" s="8"/>
    </row>
    <row r="16" spans="2:16"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596" t="s">
        <v>15</v>
      </c>
      <c r="E24" s="595" t="s">
        <v>16</v>
      </c>
      <c r="F24" s="595"/>
      <c r="G24" s="595"/>
      <c r="H24" s="595"/>
      <c r="I24" s="7"/>
      <c r="J24" s="8"/>
    </row>
    <row r="25" spans="2:10" x14ac:dyDescent="0.25">
      <c r="B25" s="6"/>
      <c r="C25" s="7"/>
      <c r="D25" s="7"/>
      <c r="E25" s="15"/>
      <c r="F25" s="15"/>
      <c r="G25" s="15"/>
      <c r="H25" s="7"/>
      <c r="I25" s="7"/>
      <c r="J25" s="8"/>
    </row>
    <row r="26" spans="2:10" x14ac:dyDescent="0.25">
      <c r="B26" s="6"/>
      <c r="C26" s="7"/>
      <c r="D26" s="596" t="s">
        <v>17</v>
      </c>
      <c r="E26" s="595"/>
      <c r="F26" s="595"/>
      <c r="G26" s="595"/>
      <c r="H26" s="595"/>
      <c r="I26" s="7"/>
      <c r="J26" s="8"/>
    </row>
    <row r="27" spans="2:10" x14ac:dyDescent="0.25">
      <c r="B27" s="6"/>
      <c r="C27" s="7"/>
      <c r="D27" s="16"/>
      <c r="E27" s="16"/>
      <c r="F27" s="16"/>
      <c r="G27" s="16"/>
      <c r="H27" s="16"/>
      <c r="I27" s="7"/>
      <c r="J27" s="8"/>
    </row>
    <row r="28" spans="2:10" x14ac:dyDescent="0.25">
      <c r="B28" s="6"/>
      <c r="C28" s="7"/>
      <c r="D28" s="597" t="s">
        <v>18</v>
      </c>
      <c r="E28" s="598" t="s">
        <v>16</v>
      </c>
      <c r="F28" s="598"/>
      <c r="G28" s="598"/>
      <c r="H28" s="598"/>
      <c r="I28" s="7"/>
      <c r="J28" s="8"/>
    </row>
    <row r="29" spans="2:10" x14ac:dyDescent="0.25">
      <c r="B29" s="6"/>
      <c r="C29" s="7"/>
      <c r="D29" s="16"/>
      <c r="E29" s="16"/>
      <c r="F29" s="16"/>
      <c r="G29" s="16"/>
      <c r="H29" s="16"/>
      <c r="I29" s="7"/>
      <c r="J29" s="8"/>
    </row>
    <row r="30" spans="2:10" x14ac:dyDescent="0.25">
      <c r="B30" s="6"/>
      <c r="C30" s="7"/>
      <c r="D30" s="597" t="s">
        <v>19</v>
      </c>
      <c r="E30" s="598" t="s">
        <v>16</v>
      </c>
      <c r="F30" s="598"/>
      <c r="G30" s="598"/>
      <c r="H30" s="598"/>
      <c r="I30" s="7"/>
      <c r="J30" s="8"/>
    </row>
    <row r="31" spans="2:10" x14ac:dyDescent="0.25">
      <c r="B31" s="6"/>
      <c r="C31" s="7"/>
      <c r="D31" s="16"/>
      <c r="E31" s="16"/>
      <c r="F31" s="16"/>
      <c r="G31" s="16"/>
      <c r="H31" s="16"/>
      <c r="I31" s="7"/>
      <c r="J31" s="8"/>
    </row>
    <row r="32" spans="2:10" x14ac:dyDescent="0.25">
      <c r="B32" s="6"/>
      <c r="C32" s="7"/>
      <c r="D32" s="596" t="s">
        <v>20</v>
      </c>
      <c r="E32" s="595" t="s">
        <v>16</v>
      </c>
      <c r="F32" s="595"/>
      <c r="G32" s="595"/>
      <c r="H32" s="595"/>
      <c r="I32" s="7"/>
      <c r="J32" s="8"/>
    </row>
    <row r="33" spans="2:10" x14ac:dyDescent="0.25">
      <c r="B33" s="6"/>
      <c r="C33" s="7"/>
      <c r="D33" s="15"/>
      <c r="E33" s="15"/>
      <c r="F33" s="15"/>
      <c r="G33" s="15"/>
      <c r="H33" s="15"/>
      <c r="I33" s="7"/>
      <c r="J33" s="8"/>
    </row>
    <row r="34" spans="2:10" x14ac:dyDescent="0.25">
      <c r="B34" s="6"/>
      <c r="C34" s="7"/>
      <c r="D34" s="596" t="s">
        <v>21</v>
      </c>
      <c r="E34" s="595" t="s">
        <v>16</v>
      </c>
      <c r="F34" s="595"/>
      <c r="G34" s="595"/>
      <c r="H34" s="595"/>
      <c r="I34" s="7"/>
      <c r="J34" s="8"/>
    </row>
    <row r="35" spans="2:10" x14ac:dyDescent="0.25">
      <c r="B35" s="6"/>
      <c r="C35" s="7"/>
      <c r="D35" s="7"/>
      <c r="E35" s="7"/>
      <c r="F35" s="7"/>
      <c r="G35" s="7"/>
      <c r="H35" s="7"/>
      <c r="I35" s="7"/>
      <c r="J35" s="8"/>
    </row>
    <row r="36" spans="2:10" x14ac:dyDescent="0.25">
      <c r="B36" s="6"/>
      <c r="C36" s="7"/>
      <c r="D36" s="594" t="s">
        <v>1989</v>
      </c>
      <c r="E36" s="595"/>
      <c r="F36" s="595"/>
      <c r="G36" s="595"/>
      <c r="H36" s="595"/>
      <c r="I36" s="7"/>
      <c r="J36" s="8"/>
    </row>
    <row r="37" spans="2:10" x14ac:dyDescent="0.25">
      <c r="B37" s="6"/>
      <c r="C37" s="7"/>
      <c r="D37" s="7"/>
      <c r="E37" s="7"/>
      <c r="F37" s="14"/>
      <c r="G37" s="7"/>
      <c r="H37" s="7"/>
      <c r="I37" s="7"/>
      <c r="J37" s="8"/>
    </row>
    <row r="38" spans="2:10" x14ac:dyDescent="0.25">
      <c r="B38" s="6"/>
      <c r="C38" s="7"/>
      <c r="D38" s="592" t="s">
        <v>1646</v>
      </c>
      <c r="E38" s="593"/>
      <c r="F38" s="593"/>
      <c r="G38" s="593"/>
      <c r="H38" s="593"/>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TT'!A1" display="Worksheet D : NTT National Transparency Templat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238" sqref="D238"/>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1647</v>
      </c>
      <c r="B1" s="148"/>
      <c r="C1" s="23"/>
      <c r="D1" s="23"/>
      <c r="E1" s="23"/>
      <c r="F1" s="156" t="s">
        <v>1676</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163</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547</v>
      </c>
      <c r="E14" s="31"/>
      <c r="F14" s="31"/>
      <c r="H14" s="23"/>
      <c r="L14" s="23"/>
      <c r="M14" s="23"/>
    </row>
    <row r="15" spans="1:13" x14ac:dyDescent="0.25">
      <c r="A15" s="25" t="s">
        <v>33</v>
      </c>
      <c r="B15" s="39" t="s">
        <v>34</v>
      </c>
      <c r="C15" s="25" t="s">
        <v>1692</v>
      </c>
      <c r="E15" s="31"/>
      <c r="F15" s="31"/>
      <c r="H15" s="23"/>
      <c r="L15" s="23"/>
      <c r="M15" s="23"/>
    </row>
    <row r="16" spans="1:13" x14ac:dyDescent="0.25">
      <c r="A16" s="25" t="s">
        <v>35</v>
      </c>
      <c r="B16" s="39" t="s">
        <v>36</v>
      </c>
      <c r="C16" s="71" t="s">
        <v>1693</v>
      </c>
      <c r="E16" s="31"/>
      <c r="F16" s="31"/>
      <c r="H16" s="23"/>
      <c r="L16" s="23"/>
      <c r="M16" s="23"/>
    </row>
    <row r="17" spans="1:13" x14ac:dyDescent="0.25">
      <c r="A17" s="25" t="s">
        <v>37</v>
      </c>
      <c r="B17" s="39" t="s">
        <v>38</v>
      </c>
      <c r="C17" s="519">
        <v>43646</v>
      </c>
      <c r="E17" s="31"/>
      <c r="F17" s="31"/>
      <c r="H17" s="23"/>
      <c r="L17" s="23"/>
      <c r="M17" s="23"/>
    </row>
    <row r="18" spans="1:13" outlineLevel="1" x14ac:dyDescent="0.25">
      <c r="A18" s="25" t="s">
        <v>39</v>
      </c>
      <c r="B18" s="40" t="s">
        <v>40</v>
      </c>
      <c r="E18" s="31"/>
      <c r="F18" s="31"/>
      <c r="H18" s="23"/>
      <c r="L18" s="23"/>
      <c r="M18" s="23"/>
    </row>
    <row r="19" spans="1:13" outlineLevel="1" x14ac:dyDescent="0.25">
      <c r="A19" s="25" t="s">
        <v>41</v>
      </c>
      <c r="B19" s="40" t="s">
        <v>42</v>
      </c>
      <c r="E19" s="31"/>
      <c r="F19" s="31"/>
      <c r="H19" s="23"/>
      <c r="L19" s="23"/>
      <c r="M19" s="23"/>
    </row>
    <row r="20" spans="1:13" outlineLevel="1" x14ac:dyDescent="0.25">
      <c r="A20" s="25" t="s">
        <v>43</v>
      </c>
      <c r="B20" s="40"/>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49</v>
      </c>
      <c r="B27" s="41" t="s">
        <v>50</v>
      </c>
      <c r="C27" s="108" t="s">
        <v>1694</v>
      </c>
      <c r="D27" s="42"/>
      <c r="E27" s="42"/>
      <c r="F27" s="42"/>
      <c r="H27" s="23"/>
      <c r="L27" s="23"/>
      <c r="M27" s="23"/>
    </row>
    <row r="28" spans="1:13" x14ac:dyDescent="0.25">
      <c r="A28" s="25" t="s">
        <v>51</v>
      </c>
      <c r="B28" s="41" t="s">
        <v>52</v>
      </c>
      <c r="C28" s="108" t="s">
        <v>1694</v>
      </c>
      <c r="D28" s="42"/>
      <c r="E28" s="42"/>
      <c r="F28" s="42"/>
      <c r="H28" s="23"/>
      <c r="L28" s="23"/>
      <c r="M28" s="23"/>
    </row>
    <row r="29" spans="1:13" ht="30" x14ac:dyDescent="0.25">
      <c r="A29" s="25" t="s">
        <v>53</v>
      </c>
      <c r="B29" s="41" t="s">
        <v>54</v>
      </c>
      <c r="C29" s="160" t="s">
        <v>1695</v>
      </c>
      <c r="E29" s="42"/>
      <c r="F29" s="42"/>
      <c r="H29" s="23"/>
      <c r="L29" s="23"/>
      <c r="M29" s="23"/>
    </row>
    <row r="30" spans="1:13" outlineLevel="1" x14ac:dyDescent="0.25">
      <c r="A30" s="25" t="s">
        <v>55</v>
      </c>
      <c r="B30" s="41"/>
      <c r="E30" s="42"/>
      <c r="F30" s="42"/>
      <c r="H30" s="23"/>
      <c r="L30" s="23"/>
      <c r="M30" s="23"/>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3" outlineLevel="1" x14ac:dyDescent="0.25">
      <c r="A33" s="25" t="s">
        <v>58</v>
      </c>
      <c r="B33" s="41"/>
      <c r="E33" s="42"/>
      <c r="F33" s="42"/>
      <c r="H33" s="23"/>
      <c r="L33" s="23"/>
      <c r="M33" s="23"/>
    </row>
    <row r="34" spans="1:13" outlineLevel="1" x14ac:dyDescent="0.25">
      <c r="A34" s="25" t="s">
        <v>59</v>
      </c>
      <c r="B34" s="41"/>
      <c r="E34" s="42"/>
      <c r="F34" s="42"/>
      <c r="H34" s="23"/>
      <c r="L34" s="23"/>
      <c r="M34" s="23"/>
    </row>
    <row r="35" spans="1:13" outlineLevel="1" x14ac:dyDescent="0.25">
      <c r="A35" s="25" t="s">
        <v>60</v>
      </c>
      <c r="B35" s="43"/>
      <c r="E35" s="42"/>
      <c r="F35" s="42"/>
      <c r="H35" s="23"/>
      <c r="L35" s="23"/>
      <c r="M35" s="23"/>
    </row>
    <row r="36" spans="1:13" ht="18.75" x14ac:dyDescent="0.25">
      <c r="A36" s="36"/>
      <c r="B36" s="36" t="s">
        <v>26</v>
      </c>
      <c r="C36" s="36"/>
      <c r="D36" s="37"/>
      <c r="E36" s="37"/>
      <c r="F36" s="37"/>
      <c r="G36" s="38"/>
      <c r="H36" s="23"/>
      <c r="L36" s="23"/>
      <c r="M36" s="23"/>
    </row>
    <row r="37" spans="1:13" ht="15" customHeight="1" x14ac:dyDescent="0.25">
      <c r="A37" s="44"/>
      <c r="B37" s="45" t="s">
        <v>61</v>
      </c>
      <c r="C37" s="44" t="s">
        <v>62</v>
      </c>
      <c r="D37" s="44"/>
      <c r="E37" s="46"/>
      <c r="F37" s="47"/>
      <c r="G37" s="47"/>
      <c r="H37" s="23"/>
      <c r="L37" s="23"/>
      <c r="M37" s="23"/>
    </row>
    <row r="38" spans="1:13" x14ac:dyDescent="0.25">
      <c r="A38" s="25" t="s">
        <v>4</v>
      </c>
      <c r="B38" s="42" t="s">
        <v>1518</v>
      </c>
      <c r="C38" s="151">
        <v>35279.303816719999</v>
      </c>
      <c r="F38" s="42"/>
      <c r="H38" s="23"/>
      <c r="L38" s="23"/>
      <c r="M38" s="23"/>
    </row>
    <row r="39" spans="1:13" x14ac:dyDescent="0.25">
      <c r="A39" s="25" t="s">
        <v>63</v>
      </c>
      <c r="B39" s="42" t="s">
        <v>64</v>
      </c>
      <c r="C39" s="151">
        <v>23586.660155000001</v>
      </c>
      <c r="F39" s="42"/>
      <c r="H39" s="23"/>
      <c r="L39" s="23"/>
      <c r="M39" s="23"/>
    </row>
    <row r="40" spans="1:13" outlineLevel="1" x14ac:dyDescent="0.25">
      <c r="A40" s="25" t="s">
        <v>65</v>
      </c>
      <c r="B40" s="48" t="s">
        <v>66</v>
      </c>
      <c r="C40" s="25" t="s">
        <v>1342</v>
      </c>
      <c r="F40" s="42"/>
      <c r="H40" s="23"/>
      <c r="L40" s="23"/>
      <c r="M40" s="23"/>
    </row>
    <row r="41" spans="1:13" outlineLevel="1" x14ac:dyDescent="0.25">
      <c r="A41" s="25" t="s">
        <v>67</v>
      </c>
      <c r="B41" s="48" t="s">
        <v>68</v>
      </c>
      <c r="C41" s="25" t="s">
        <v>1342</v>
      </c>
      <c r="F41" s="42"/>
      <c r="H41" s="23"/>
      <c r="L41" s="23"/>
      <c r="M41" s="23"/>
    </row>
    <row r="42" spans="1:13" outlineLevel="1" x14ac:dyDescent="0.25">
      <c r="A42" s="25" t="s">
        <v>69</v>
      </c>
      <c r="B42" s="42"/>
      <c r="F42" s="42"/>
      <c r="H42" s="23"/>
      <c r="L42" s="23"/>
      <c r="M42" s="23"/>
    </row>
    <row r="43" spans="1:13" outlineLevel="1" x14ac:dyDescent="0.25">
      <c r="A43" s="25" t="s">
        <v>70</v>
      </c>
      <c r="B43" s="42"/>
      <c r="F43" s="42"/>
      <c r="H43" s="23"/>
      <c r="L43" s="23"/>
      <c r="M43" s="23"/>
    </row>
    <row r="44" spans="1:13" ht="15" customHeight="1" x14ac:dyDescent="0.25">
      <c r="A44" s="44"/>
      <c r="B44" s="45" t="s">
        <v>71</v>
      </c>
      <c r="C44" s="98" t="s">
        <v>1519</v>
      </c>
      <c r="D44" s="44" t="s">
        <v>72</v>
      </c>
      <c r="E44" s="46"/>
      <c r="F44" s="47" t="s">
        <v>73</v>
      </c>
      <c r="G44" s="47" t="s">
        <v>74</v>
      </c>
      <c r="H44" s="23"/>
      <c r="L44" s="23"/>
      <c r="M44" s="23"/>
    </row>
    <row r="45" spans="1:13" x14ac:dyDescent="0.25">
      <c r="A45" s="25" t="s">
        <v>8</v>
      </c>
      <c r="B45" s="42" t="s">
        <v>75</v>
      </c>
      <c r="C45" s="145">
        <v>0.05</v>
      </c>
      <c r="D45" s="145">
        <f>IF(OR(C38="[For completion]",C39="[For completion]"),"Please complete G.3.1.1 and G.3.1.2",(C38/C39-1))</f>
        <v>0.49573121352839533</v>
      </c>
      <c r="E45" s="62"/>
      <c r="F45" s="145">
        <v>8.1000000000000003E-2</v>
      </c>
      <c r="G45" s="25" t="s">
        <v>1342</v>
      </c>
      <c r="H45" s="23"/>
      <c r="L45" s="23"/>
      <c r="M45" s="23"/>
    </row>
    <row r="46" spans="1:13" outlineLevel="1" x14ac:dyDescent="0.25">
      <c r="A46" s="25" t="s">
        <v>76</v>
      </c>
      <c r="B46" s="40" t="s">
        <v>77</v>
      </c>
      <c r="C46" s="62" t="s">
        <v>1342</v>
      </c>
      <c r="D46" s="62">
        <v>1.1233377673713438</v>
      </c>
      <c r="E46" s="62"/>
      <c r="F46" s="145">
        <v>1</v>
      </c>
      <c r="G46" s="62"/>
      <c r="H46" s="23"/>
      <c r="L46" s="23"/>
      <c r="M46" s="23"/>
    </row>
    <row r="47" spans="1:13" outlineLevel="1" x14ac:dyDescent="0.25">
      <c r="A47" s="25" t="s">
        <v>78</v>
      </c>
      <c r="B47" s="40" t="s">
        <v>79</v>
      </c>
      <c r="C47" s="62"/>
      <c r="D47" s="62"/>
      <c r="E47" s="62"/>
      <c r="F47" s="62"/>
      <c r="G47" s="62"/>
      <c r="H47" s="23"/>
      <c r="L47" s="23"/>
      <c r="M47" s="23"/>
    </row>
    <row r="48" spans="1:13" outlineLevel="1" x14ac:dyDescent="0.25">
      <c r="A48" s="25" t="s">
        <v>80</v>
      </c>
      <c r="B48" s="40"/>
      <c r="C48" s="62"/>
      <c r="D48" s="62"/>
      <c r="E48" s="62"/>
      <c r="F48" s="62"/>
      <c r="G48" s="62"/>
      <c r="H48" s="23"/>
      <c r="L48" s="23"/>
      <c r="M48" s="23"/>
    </row>
    <row r="49" spans="1:13" outlineLevel="1" x14ac:dyDescent="0.25">
      <c r="A49" s="25" t="s">
        <v>81</v>
      </c>
      <c r="B49" s="40"/>
      <c r="C49" s="62"/>
      <c r="D49" s="62"/>
      <c r="E49" s="62"/>
      <c r="F49" s="62"/>
      <c r="G49" s="62"/>
      <c r="H49" s="23"/>
      <c r="L49" s="23"/>
      <c r="M49" s="23"/>
    </row>
    <row r="50" spans="1:13" outlineLevel="1" x14ac:dyDescent="0.25">
      <c r="A50" s="25" t="s">
        <v>82</v>
      </c>
      <c r="B50" s="40"/>
      <c r="C50" s="62"/>
      <c r="D50" s="62"/>
      <c r="E50" s="62"/>
      <c r="F50" s="62"/>
      <c r="G50" s="62"/>
      <c r="H50" s="23"/>
      <c r="L50" s="23"/>
      <c r="M50" s="23"/>
    </row>
    <row r="51" spans="1:13" outlineLevel="1" x14ac:dyDescent="0.25">
      <c r="A51" s="25" t="s">
        <v>83</v>
      </c>
      <c r="B51" s="40"/>
      <c r="C51" s="62"/>
      <c r="D51" s="62"/>
      <c r="E51" s="62"/>
      <c r="F51" s="62"/>
      <c r="G51" s="62"/>
      <c r="H51" s="23"/>
      <c r="L51" s="23"/>
      <c r="M51" s="23"/>
    </row>
    <row r="52" spans="1:13" ht="15" customHeight="1" x14ac:dyDescent="0.25">
      <c r="A52" s="44"/>
      <c r="B52" s="45" t="s">
        <v>84</v>
      </c>
      <c r="C52" s="44" t="s">
        <v>62</v>
      </c>
      <c r="D52" s="44"/>
      <c r="E52" s="46"/>
      <c r="F52" s="47" t="s">
        <v>85</v>
      </c>
      <c r="G52" s="47"/>
      <c r="H52" s="23"/>
      <c r="L52" s="23"/>
      <c r="M52" s="23"/>
    </row>
    <row r="53" spans="1:13" x14ac:dyDescent="0.25">
      <c r="A53" s="25" t="s">
        <v>86</v>
      </c>
      <c r="B53" s="42" t="s">
        <v>87</v>
      </c>
      <c r="C53" s="151">
        <v>35001.049609000002</v>
      </c>
      <c r="E53" s="50"/>
      <c r="F53" s="520">
        <f>IF($C$58=0,"",IF(C53="[for completion]","",C53/$C$58))</f>
        <v>0.99211282033325943</v>
      </c>
      <c r="G53" s="51"/>
      <c r="H53" s="23"/>
      <c r="L53" s="23"/>
      <c r="M53" s="23"/>
    </row>
    <row r="54" spans="1:13" x14ac:dyDescent="0.25">
      <c r="A54" s="25" t="s">
        <v>88</v>
      </c>
      <c r="B54" s="42" t="s">
        <v>89</v>
      </c>
      <c r="C54" s="151">
        <v>0</v>
      </c>
      <c r="E54" s="50"/>
      <c r="F54" s="520">
        <f>IF($C$58=0,"",IF(C54="[for completion]","",C54/$C$58))</f>
        <v>0</v>
      </c>
      <c r="G54" s="51"/>
      <c r="H54" s="23"/>
      <c r="L54" s="23"/>
      <c r="M54" s="23"/>
    </row>
    <row r="55" spans="1:13" x14ac:dyDescent="0.25">
      <c r="A55" s="25" t="s">
        <v>90</v>
      </c>
      <c r="B55" s="42" t="s">
        <v>91</v>
      </c>
      <c r="C55" s="151">
        <v>0</v>
      </c>
      <c r="E55" s="50"/>
      <c r="F55" s="521">
        <f t="shared" ref="F55:F56" si="0">IF($C$58=0,"",IF(C55="[for completion]","",C55/$C$58))</f>
        <v>0</v>
      </c>
      <c r="G55" s="51"/>
      <c r="H55" s="23"/>
      <c r="L55" s="23"/>
      <c r="M55" s="23"/>
    </row>
    <row r="56" spans="1:13" x14ac:dyDescent="0.25">
      <c r="A56" s="25" t="s">
        <v>92</v>
      </c>
      <c r="B56" s="42" t="s">
        <v>93</v>
      </c>
      <c r="C56" s="151">
        <v>278.25420771999995</v>
      </c>
      <c r="E56" s="50"/>
      <c r="F56" s="521">
        <f t="shared" si="0"/>
        <v>7.8871796667406551E-3</v>
      </c>
      <c r="G56" s="51"/>
      <c r="H56" s="23"/>
      <c r="L56" s="23"/>
      <c r="M56" s="23"/>
    </row>
    <row r="57" spans="1:13" x14ac:dyDescent="0.25">
      <c r="A57" s="25" t="s">
        <v>94</v>
      </c>
      <c r="B57" s="25" t="s">
        <v>95</v>
      </c>
      <c r="C57" s="151">
        <v>0</v>
      </c>
      <c r="E57" s="50"/>
      <c r="F57" s="520">
        <f>IF($C$58=0,"",IF(C57="[for completion]","",C57/$C$58))</f>
        <v>0</v>
      </c>
      <c r="G57" s="51"/>
      <c r="H57" s="23"/>
      <c r="L57" s="23"/>
      <c r="M57" s="23"/>
    </row>
    <row r="58" spans="1:13" x14ac:dyDescent="0.25">
      <c r="A58" s="25" t="s">
        <v>96</v>
      </c>
      <c r="B58" s="52" t="s">
        <v>97</v>
      </c>
      <c r="C58" s="153">
        <f>SUM(C53:C57)</f>
        <v>35279.303816719999</v>
      </c>
      <c r="D58" s="50"/>
      <c r="E58" s="50"/>
      <c r="F58" s="522">
        <f>SUM(F53:F57)</f>
        <v>1</v>
      </c>
      <c r="G58" s="51"/>
      <c r="H58" s="23"/>
      <c r="L58" s="23"/>
      <c r="M58" s="23"/>
    </row>
    <row r="59" spans="1:13" outlineLevel="1" x14ac:dyDescent="0.25">
      <c r="A59" s="25" t="s">
        <v>98</v>
      </c>
      <c r="B59" s="54" t="s">
        <v>99</v>
      </c>
      <c r="C59" s="151"/>
      <c r="E59" s="50"/>
      <c r="F59" s="520">
        <f t="shared" ref="F59:F64" si="1">IF($C$58=0,"",IF(C59="[for completion]","",C59/$C$58))</f>
        <v>0</v>
      </c>
      <c r="G59" s="51"/>
      <c r="H59" s="23"/>
      <c r="L59" s="23"/>
      <c r="M59" s="23"/>
    </row>
    <row r="60" spans="1:13" outlineLevel="1" x14ac:dyDescent="0.25">
      <c r="A60" s="25" t="s">
        <v>100</v>
      </c>
      <c r="B60" s="54" t="s">
        <v>99</v>
      </c>
      <c r="C60" s="151"/>
      <c r="E60" s="50"/>
      <c r="F60" s="520">
        <f t="shared" si="1"/>
        <v>0</v>
      </c>
      <c r="G60" s="51"/>
      <c r="H60" s="23"/>
      <c r="L60" s="23"/>
      <c r="M60" s="23"/>
    </row>
    <row r="61" spans="1:13" outlineLevel="1" x14ac:dyDescent="0.25">
      <c r="A61" s="25" t="s">
        <v>101</v>
      </c>
      <c r="B61" s="54" t="s">
        <v>99</v>
      </c>
      <c r="C61" s="151"/>
      <c r="E61" s="50"/>
      <c r="F61" s="520">
        <f t="shared" si="1"/>
        <v>0</v>
      </c>
      <c r="G61" s="51"/>
      <c r="H61" s="23"/>
      <c r="L61" s="23"/>
      <c r="M61" s="23"/>
    </row>
    <row r="62" spans="1:13" outlineLevel="1" x14ac:dyDescent="0.25">
      <c r="A62" s="25" t="s">
        <v>102</v>
      </c>
      <c r="B62" s="54" t="s">
        <v>99</v>
      </c>
      <c r="C62" s="151"/>
      <c r="E62" s="50"/>
      <c r="F62" s="520">
        <f t="shared" si="1"/>
        <v>0</v>
      </c>
      <c r="G62" s="51"/>
      <c r="H62" s="23"/>
      <c r="L62" s="23"/>
      <c r="M62" s="23"/>
    </row>
    <row r="63" spans="1:13" outlineLevel="1" x14ac:dyDescent="0.25">
      <c r="A63" s="25" t="s">
        <v>103</v>
      </c>
      <c r="B63" s="54" t="s">
        <v>99</v>
      </c>
      <c r="C63" s="151"/>
      <c r="E63" s="50"/>
      <c r="F63" s="520">
        <f t="shared" si="1"/>
        <v>0</v>
      </c>
      <c r="G63" s="51"/>
      <c r="H63" s="23"/>
      <c r="L63" s="23"/>
      <c r="M63" s="23"/>
    </row>
    <row r="64" spans="1:13" outlineLevel="1" x14ac:dyDescent="0.25">
      <c r="A64" s="25" t="s">
        <v>104</v>
      </c>
      <c r="B64" s="54" t="s">
        <v>99</v>
      </c>
      <c r="C64" s="154"/>
      <c r="D64" s="55"/>
      <c r="E64" s="55"/>
      <c r="F64" s="520">
        <f t="shared" si="1"/>
        <v>0</v>
      </c>
      <c r="G64" s="53"/>
      <c r="H64" s="23"/>
      <c r="L64" s="23"/>
      <c r="M64" s="23"/>
    </row>
    <row r="65" spans="1:13" ht="15" customHeight="1" x14ac:dyDescent="0.25">
      <c r="A65" s="44"/>
      <c r="B65" s="45" t="s">
        <v>105</v>
      </c>
      <c r="C65" s="98" t="s">
        <v>1530</v>
      </c>
      <c r="D65" s="98" t="s">
        <v>1531</v>
      </c>
      <c r="E65" s="46"/>
      <c r="F65" s="47" t="s">
        <v>106</v>
      </c>
      <c r="G65" s="56" t="s">
        <v>107</v>
      </c>
      <c r="H65" s="23"/>
      <c r="L65" s="23"/>
      <c r="M65" s="23"/>
    </row>
    <row r="66" spans="1:13" x14ac:dyDescent="0.25">
      <c r="A66" s="25" t="s">
        <v>108</v>
      </c>
      <c r="B66" s="42" t="s">
        <v>1579</v>
      </c>
      <c r="C66" s="653">
        <v>7.5378961206879849</v>
      </c>
      <c r="D66" s="653">
        <v>5.4498757481924534</v>
      </c>
      <c r="E66" s="39"/>
      <c r="F66" s="57"/>
      <c r="G66" s="58"/>
      <c r="H66" s="23"/>
      <c r="L66" s="23"/>
      <c r="M66" s="23"/>
    </row>
    <row r="67" spans="1:13" x14ac:dyDescent="0.25">
      <c r="B67" s="42"/>
      <c r="E67" s="39"/>
      <c r="F67" s="57"/>
      <c r="G67" s="58"/>
      <c r="H67" s="23"/>
      <c r="L67" s="23"/>
      <c r="M67" s="23"/>
    </row>
    <row r="68" spans="1:13" x14ac:dyDescent="0.25">
      <c r="B68" s="42" t="s">
        <v>1524</v>
      </c>
      <c r="C68" s="39"/>
      <c r="D68" s="39"/>
      <c r="E68" s="39"/>
      <c r="F68" s="58"/>
      <c r="G68" s="58"/>
      <c r="H68" s="23"/>
      <c r="L68" s="23"/>
      <c r="M68" s="23"/>
    </row>
    <row r="69" spans="1:13" x14ac:dyDescent="0.25">
      <c r="B69" s="42" t="s">
        <v>110</v>
      </c>
      <c r="E69" s="39"/>
      <c r="F69" s="58"/>
      <c r="G69" s="58"/>
      <c r="H69" s="23"/>
      <c r="L69" s="23"/>
      <c r="M69" s="23"/>
    </row>
    <row r="70" spans="1:13" x14ac:dyDescent="0.25">
      <c r="A70" s="25" t="s">
        <v>111</v>
      </c>
      <c r="B70" s="139" t="s">
        <v>1667</v>
      </c>
      <c r="C70" s="163">
        <v>2772</v>
      </c>
      <c r="D70" s="163">
        <v>4880</v>
      </c>
      <c r="E70" s="21"/>
      <c r="F70" s="520">
        <f t="shared" ref="F70:F76" si="2">IF($C$77=0,"",IF(C70="[for completion]","",C70/$C$77))</f>
        <v>7.9197737207508362E-2</v>
      </c>
      <c r="G70" s="520">
        <f>IF($D$77=0,"",IF(D70="[Mark as ND1 if not relevant]","",D70/$D$77))</f>
        <v>0.13942458786891804</v>
      </c>
      <c r="H70" s="23"/>
      <c r="L70" s="23"/>
      <c r="M70" s="23"/>
    </row>
    <row r="71" spans="1:13" x14ac:dyDescent="0.25">
      <c r="A71" s="25" t="s">
        <v>112</v>
      </c>
      <c r="B71" s="140" t="s">
        <v>1668</v>
      </c>
      <c r="C71" s="163">
        <v>2748</v>
      </c>
      <c r="D71" s="163">
        <v>4078</v>
      </c>
      <c r="E71" s="21"/>
      <c r="F71" s="520">
        <f t="shared" si="2"/>
        <v>7.8512042513071062E-2</v>
      </c>
      <c r="G71" s="520">
        <f t="shared" ref="G71:G76" si="3">IF($D$77=0,"",IF(D71="[Mark as ND1 if not relevant]","",D71/$D$77))</f>
        <v>0.11651095682980486</v>
      </c>
      <c r="H71" s="23"/>
      <c r="L71" s="23"/>
      <c r="M71" s="23"/>
    </row>
    <row r="72" spans="1:13" x14ac:dyDescent="0.25">
      <c r="A72" s="25" t="s">
        <v>113</v>
      </c>
      <c r="B72" s="139" t="s">
        <v>1669</v>
      </c>
      <c r="C72" s="163">
        <v>2693</v>
      </c>
      <c r="D72" s="163">
        <v>3492</v>
      </c>
      <c r="E72" s="21"/>
      <c r="F72" s="520">
        <f t="shared" si="2"/>
        <v>7.6940658838318909E-2</v>
      </c>
      <c r="G72" s="520">
        <f t="shared" si="3"/>
        <v>9.9768578040627415E-2</v>
      </c>
      <c r="H72" s="23"/>
      <c r="L72" s="23"/>
      <c r="M72" s="23"/>
    </row>
    <row r="73" spans="1:13" x14ac:dyDescent="0.25">
      <c r="A73" s="25" t="s">
        <v>114</v>
      </c>
      <c r="B73" s="139" t="s">
        <v>1670</v>
      </c>
      <c r="C73" s="163">
        <v>2625</v>
      </c>
      <c r="D73" s="163">
        <v>3081</v>
      </c>
      <c r="E73" s="21"/>
      <c r="F73" s="520">
        <f t="shared" si="2"/>
        <v>7.4997857204079879E-2</v>
      </c>
      <c r="G73" s="520">
        <f t="shared" si="3"/>
        <v>8.8026056398388619E-2</v>
      </c>
      <c r="H73" s="23"/>
      <c r="L73" s="23"/>
      <c r="M73" s="23"/>
    </row>
    <row r="74" spans="1:13" x14ac:dyDescent="0.25">
      <c r="A74" s="25" t="s">
        <v>115</v>
      </c>
      <c r="B74" s="139" t="s">
        <v>1671</v>
      </c>
      <c r="C74" s="163">
        <v>2545</v>
      </c>
      <c r="D74" s="163">
        <v>2789</v>
      </c>
      <c r="E74" s="21"/>
      <c r="F74" s="520">
        <f t="shared" si="2"/>
        <v>7.2712208222622213E-2</v>
      </c>
      <c r="G74" s="520">
        <f t="shared" si="3"/>
        <v>7.9683437616068109E-2</v>
      </c>
      <c r="H74" s="23"/>
      <c r="L74" s="23"/>
      <c r="M74" s="23"/>
    </row>
    <row r="75" spans="1:13" x14ac:dyDescent="0.25">
      <c r="A75" s="25" t="s">
        <v>116</v>
      </c>
      <c r="B75" s="139" t="s">
        <v>1672</v>
      </c>
      <c r="C75" s="163">
        <v>11340</v>
      </c>
      <c r="D75" s="163">
        <v>10762</v>
      </c>
      <c r="E75" s="21"/>
      <c r="F75" s="520">
        <f t="shared" si="2"/>
        <v>0.32399074312162507</v>
      </c>
      <c r="G75" s="520">
        <f t="shared" si="3"/>
        <v>0.30747692923059339</v>
      </c>
      <c r="H75" s="23"/>
      <c r="L75" s="23"/>
      <c r="M75" s="23"/>
    </row>
    <row r="76" spans="1:13" x14ac:dyDescent="0.25">
      <c r="A76" s="25" t="s">
        <v>117</v>
      </c>
      <c r="B76" s="139" t="s">
        <v>1673</v>
      </c>
      <c r="C76" s="163">
        <v>10278</v>
      </c>
      <c r="D76" s="163">
        <v>5919</v>
      </c>
      <c r="E76" s="21"/>
      <c r="F76" s="520">
        <f t="shared" si="2"/>
        <v>0.29364875289277448</v>
      </c>
      <c r="G76" s="520">
        <f t="shared" si="3"/>
        <v>0.16910945401559954</v>
      </c>
      <c r="H76" s="23"/>
      <c r="L76" s="23"/>
      <c r="M76" s="23"/>
    </row>
    <row r="77" spans="1:13" x14ac:dyDescent="0.25">
      <c r="A77" s="25" t="s">
        <v>118</v>
      </c>
      <c r="B77" s="59" t="s">
        <v>97</v>
      </c>
      <c r="C77" s="153">
        <f>SUM(C70:C76)</f>
        <v>35001</v>
      </c>
      <c r="D77" s="153">
        <f>SUM(D70:D76)</f>
        <v>35001</v>
      </c>
      <c r="E77" s="42"/>
      <c r="F77" s="522">
        <f>SUM(F70:F76)</f>
        <v>1</v>
      </c>
      <c r="G77" s="522">
        <f>SUM(G70:G76)</f>
        <v>1</v>
      </c>
      <c r="H77" s="23"/>
      <c r="L77" s="23"/>
      <c r="M77" s="23"/>
    </row>
    <row r="78" spans="1:13" outlineLevel="1" x14ac:dyDescent="0.25">
      <c r="A78" s="25" t="s">
        <v>119</v>
      </c>
      <c r="B78" s="60" t="s">
        <v>120</v>
      </c>
      <c r="C78" s="155"/>
      <c r="D78" s="155"/>
      <c r="E78" s="42"/>
      <c r="F78" s="520">
        <f>IF($C$77=0,"",IF(C78="[for completion]","",C78/$C$77))</f>
        <v>0</v>
      </c>
      <c r="G78" s="520">
        <f t="shared" ref="G78:G87" si="4">IF($D$77=0,"",IF(D78="[for completion]","",D78/$D$77))</f>
        <v>0</v>
      </c>
      <c r="H78" s="23"/>
      <c r="L78" s="23"/>
      <c r="M78" s="23"/>
    </row>
    <row r="79" spans="1:13" outlineLevel="1" x14ac:dyDescent="0.25">
      <c r="A79" s="25" t="s">
        <v>121</v>
      </c>
      <c r="B79" s="60" t="s">
        <v>122</v>
      </c>
      <c r="C79" s="155"/>
      <c r="D79" s="155"/>
      <c r="E79" s="42"/>
      <c r="F79" s="520">
        <f t="shared" ref="F79:F87" si="5">IF($C$77=0,"",IF(C79="[for completion]","",C79/$C$77))</f>
        <v>0</v>
      </c>
      <c r="G79" s="520">
        <f t="shared" si="4"/>
        <v>0</v>
      </c>
      <c r="H79" s="23"/>
      <c r="L79" s="23"/>
      <c r="M79" s="23"/>
    </row>
    <row r="80" spans="1:13" outlineLevel="1" x14ac:dyDescent="0.25">
      <c r="A80" s="25" t="s">
        <v>123</v>
      </c>
      <c r="B80" s="60" t="s">
        <v>124</v>
      </c>
      <c r="C80" s="155"/>
      <c r="D80" s="155"/>
      <c r="E80" s="42"/>
      <c r="F80" s="520">
        <f t="shared" si="5"/>
        <v>0</v>
      </c>
      <c r="G80" s="520">
        <f t="shared" si="4"/>
        <v>0</v>
      </c>
      <c r="H80" s="23"/>
      <c r="L80" s="23"/>
      <c r="M80" s="23"/>
    </row>
    <row r="81" spans="1:13" outlineLevel="1" x14ac:dyDescent="0.25">
      <c r="A81" s="25" t="s">
        <v>125</v>
      </c>
      <c r="B81" s="60" t="s">
        <v>126</v>
      </c>
      <c r="C81" s="155"/>
      <c r="D81" s="155"/>
      <c r="E81" s="42"/>
      <c r="F81" s="520">
        <f t="shared" si="5"/>
        <v>0</v>
      </c>
      <c r="G81" s="520">
        <f t="shared" si="4"/>
        <v>0</v>
      </c>
      <c r="H81" s="23"/>
      <c r="L81" s="23"/>
      <c r="M81" s="23"/>
    </row>
    <row r="82" spans="1:13" outlineLevel="1" x14ac:dyDescent="0.25">
      <c r="A82" s="25" t="s">
        <v>127</v>
      </c>
      <c r="B82" s="60" t="s">
        <v>128</v>
      </c>
      <c r="C82" s="155"/>
      <c r="D82" s="155"/>
      <c r="E82" s="42"/>
      <c r="F82" s="520">
        <f t="shared" si="5"/>
        <v>0</v>
      </c>
      <c r="G82" s="520">
        <f t="shared" si="4"/>
        <v>0</v>
      </c>
      <c r="H82" s="23"/>
      <c r="L82" s="23"/>
      <c r="M82" s="23"/>
    </row>
    <row r="83" spans="1:13" outlineLevel="1" x14ac:dyDescent="0.25">
      <c r="A83" s="25" t="s">
        <v>129</v>
      </c>
      <c r="B83" s="60"/>
      <c r="C83" s="50"/>
      <c r="D83" s="50"/>
      <c r="E83" s="42"/>
      <c r="F83" s="51"/>
      <c r="G83" s="51"/>
      <c r="H83" s="23"/>
      <c r="L83" s="23"/>
      <c r="M83" s="23"/>
    </row>
    <row r="84" spans="1:13" outlineLevel="1" x14ac:dyDescent="0.25">
      <c r="A84" s="25" t="s">
        <v>130</v>
      </c>
      <c r="B84" s="60"/>
      <c r="C84" s="50"/>
      <c r="D84" s="50"/>
      <c r="E84" s="42"/>
      <c r="F84" s="51"/>
      <c r="G84" s="51"/>
      <c r="H84" s="23"/>
      <c r="L84" s="23"/>
      <c r="M84" s="23"/>
    </row>
    <row r="85" spans="1:13" outlineLevel="1" x14ac:dyDescent="0.25">
      <c r="A85" s="25" t="s">
        <v>131</v>
      </c>
      <c r="B85" s="60"/>
      <c r="C85" s="50"/>
      <c r="D85" s="50"/>
      <c r="E85" s="42"/>
      <c r="F85" s="51"/>
      <c r="G85" s="51"/>
      <c r="H85" s="23"/>
      <c r="L85" s="23"/>
      <c r="M85" s="23"/>
    </row>
    <row r="86" spans="1:13" outlineLevel="1" x14ac:dyDescent="0.25">
      <c r="A86" s="25" t="s">
        <v>132</v>
      </c>
      <c r="B86" s="59"/>
      <c r="C86" s="50"/>
      <c r="D86" s="50"/>
      <c r="E86" s="42"/>
      <c r="F86" s="51">
        <f t="shared" si="5"/>
        <v>0</v>
      </c>
      <c r="G86" s="51">
        <f t="shared" si="4"/>
        <v>0</v>
      </c>
      <c r="H86" s="23"/>
      <c r="L86" s="23"/>
      <c r="M86" s="23"/>
    </row>
    <row r="87" spans="1:13" outlineLevel="1" x14ac:dyDescent="0.25">
      <c r="A87" s="25" t="s">
        <v>133</v>
      </c>
      <c r="B87" s="60"/>
      <c r="C87" s="50"/>
      <c r="D87" s="50"/>
      <c r="E87" s="42"/>
      <c r="F87" s="51">
        <f t="shared" si="5"/>
        <v>0</v>
      </c>
      <c r="G87" s="51">
        <f t="shared" si="4"/>
        <v>0</v>
      </c>
      <c r="H87" s="23"/>
      <c r="L87" s="23"/>
      <c r="M87" s="23"/>
    </row>
    <row r="88" spans="1:13" ht="15" customHeight="1" x14ac:dyDescent="0.25">
      <c r="A88" s="44"/>
      <c r="B88" s="45" t="s">
        <v>134</v>
      </c>
      <c r="C88" s="98" t="s">
        <v>1532</v>
      </c>
      <c r="D88" s="98" t="s">
        <v>1533</v>
      </c>
      <c r="E88" s="46"/>
      <c r="F88" s="47" t="s">
        <v>135</v>
      </c>
      <c r="G88" s="44" t="s">
        <v>136</v>
      </c>
      <c r="H88" s="23"/>
      <c r="L88" s="23"/>
      <c r="M88" s="23"/>
    </row>
    <row r="89" spans="1:13" x14ac:dyDescent="0.25">
      <c r="A89" s="25" t="s">
        <v>137</v>
      </c>
      <c r="B89" s="42" t="s">
        <v>109</v>
      </c>
      <c r="C89" s="653">
        <v>5.3021893963572202</v>
      </c>
      <c r="D89" s="653">
        <v>5.8214854678841492</v>
      </c>
      <c r="E89" s="39"/>
      <c r="F89" s="57"/>
      <c r="G89" s="58"/>
      <c r="H89" s="23"/>
      <c r="L89" s="23"/>
      <c r="M89" s="23"/>
    </row>
    <row r="90" spans="1:13" x14ac:dyDescent="0.25">
      <c r="B90" s="42"/>
      <c r="E90" s="39"/>
      <c r="F90" s="57"/>
      <c r="G90" s="58"/>
      <c r="H90" s="23"/>
      <c r="L90" s="23"/>
      <c r="M90" s="23"/>
    </row>
    <row r="91" spans="1:13" x14ac:dyDescent="0.25">
      <c r="B91" s="42" t="s">
        <v>1525</v>
      </c>
      <c r="C91" s="39"/>
      <c r="D91" s="39"/>
      <c r="E91" s="39"/>
      <c r="F91" s="58"/>
      <c r="G91" s="58"/>
      <c r="H91" s="23"/>
      <c r="L91" s="23"/>
      <c r="M91" s="23"/>
    </row>
    <row r="92" spans="1:13" x14ac:dyDescent="0.25">
      <c r="A92" s="25" t="s">
        <v>138</v>
      </c>
      <c r="B92" s="42" t="s">
        <v>110</v>
      </c>
      <c r="C92" s="151"/>
      <c r="D92" s="151"/>
      <c r="E92" s="39"/>
      <c r="F92" s="58"/>
      <c r="G92" s="58"/>
      <c r="H92" s="23"/>
      <c r="L92" s="23"/>
      <c r="M92" s="23"/>
    </row>
    <row r="93" spans="1:13" x14ac:dyDescent="0.25">
      <c r="A93" s="25" t="s">
        <v>139</v>
      </c>
      <c r="B93" s="140" t="s">
        <v>1667</v>
      </c>
      <c r="C93" s="151">
        <v>1250</v>
      </c>
      <c r="D93" s="151">
        <v>1250</v>
      </c>
      <c r="E93" s="21"/>
      <c r="F93" s="520">
        <f>IF($C$100=0,"",IF(C93="[for completion]","",IF(C93="","",C93/$C$100)))</f>
        <v>5.2996057592961922E-2</v>
      </c>
      <c r="G93" s="520">
        <f>IF($D$100=0,"",IF(D93="[Mark as ND1 if not relevant]","",IF(D93="","",D93/$D$100)))</f>
        <v>5.2996057592961922E-2</v>
      </c>
      <c r="H93" s="23"/>
      <c r="L93" s="23"/>
      <c r="M93" s="23"/>
    </row>
    <row r="94" spans="1:13" x14ac:dyDescent="0.25">
      <c r="A94" s="25" t="s">
        <v>140</v>
      </c>
      <c r="B94" s="140" t="s">
        <v>1668</v>
      </c>
      <c r="C94" s="151">
        <v>3450</v>
      </c>
      <c r="D94" s="151">
        <v>3450</v>
      </c>
      <c r="E94" s="21"/>
      <c r="F94" s="520">
        <f t="shared" ref="F94:F99" si="6">IF($C$100=0,"",IF(C94="[for completion]","",IF(C94="","",C94/$C$100)))</f>
        <v>0.14626911895657491</v>
      </c>
      <c r="G94" s="520">
        <f t="shared" ref="G94:G99" si="7">IF($D$100=0,"",IF(D94="[Mark as ND1 if not relevant]","",IF(D94="","",D94/$D$100)))</f>
        <v>0.14626911895657491</v>
      </c>
      <c r="H94" s="23"/>
      <c r="L94" s="23"/>
      <c r="M94" s="23"/>
    </row>
    <row r="95" spans="1:13" x14ac:dyDescent="0.25">
      <c r="A95" s="25" t="s">
        <v>141</v>
      </c>
      <c r="B95" s="140" t="s">
        <v>1669</v>
      </c>
      <c r="C95" s="151">
        <v>1039.6982929999999</v>
      </c>
      <c r="D95" s="151">
        <v>1039.6982929999999</v>
      </c>
      <c r="E95" s="21"/>
      <c r="F95" s="520">
        <f t="shared" si="6"/>
        <v>4.4079928492105756E-2</v>
      </c>
      <c r="G95" s="520">
        <f t="shared" si="7"/>
        <v>4.4079928492105756E-2</v>
      </c>
      <c r="H95" s="23"/>
      <c r="L95" s="23"/>
      <c r="M95" s="23"/>
    </row>
    <row r="96" spans="1:13" x14ac:dyDescent="0.25">
      <c r="A96" s="25" t="s">
        <v>142</v>
      </c>
      <c r="B96" s="140" t="s">
        <v>1670</v>
      </c>
      <c r="C96" s="151">
        <v>3150</v>
      </c>
      <c r="D96" s="151">
        <v>1650</v>
      </c>
      <c r="E96" s="21"/>
      <c r="F96" s="520">
        <f t="shared" si="6"/>
        <v>0.13355006513426404</v>
      </c>
      <c r="G96" s="520">
        <f t="shared" si="7"/>
        <v>6.9954796022709737E-2</v>
      </c>
      <c r="H96" s="23"/>
      <c r="L96" s="23"/>
      <c r="M96" s="23"/>
    </row>
    <row r="97" spans="1:14" x14ac:dyDescent="0.25">
      <c r="A97" s="25" t="s">
        <v>143</v>
      </c>
      <c r="B97" s="140" t="s">
        <v>1671</v>
      </c>
      <c r="C97" s="151">
        <v>4600</v>
      </c>
      <c r="D97" s="151">
        <v>5100</v>
      </c>
      <c r="E97" s="21"/>
      <c r="F97" s="520">
        <f t="shared" si="6"/>
        <v>0.19502549194209987</v>
      </c>
      <c r="G97" s="520">
        <f t="shared" si="7"/>
        <v>0.21622391497928464</v>
      </c>
      <c r="H97" s="23"/>
      <c r="L97" s="23"/>
      <c r="M97" s="23"/>
    </row>
    <row r="98" spans="1:14" x14ac:dyDescent="0.25">
      <c r="A98" s="25" t="s">
        <v>144</v>
      </c>
      <c r="B98" s="140" t="s">
        <v>1672</v>
      </c>
      <c r="C98" s="151">
        <v>9096.9618620000001</v>
      </c>
      <c r="D98" s="151">
        <v>7096.9618620000001</v>
      </c>
      <c r="E98" s="21"/>
      <c r="F98" s="520">
        <f t="shared" si="6"/>
        <v>0.38568249180762409</v>
      </c>
      <c r="G98" s="520">
        <f t="shared" si="7"/>
        <v>0.30088879965888504</v>
      </c>
      <c r="H98" s="23"/>
      <c r="L98" s="23"/>
      <c r="M98" s="23"/>
    </row>
    <row r="99" spans="1:14" x14ac:dyDescent="0.25">
      <c r="A99" s="25" t="s">
        <v>145</v>
      </c>
      <c r="B99" s="140" t="s">
        <v>1673</v>
      </c>
      <c r="C99" s="151">
        <v>1000</v>
      </c>
      <c r="D99" s="151">
        <v>4000</v>
      </c>
      <c r="E99" s="21"/>
      <c r="F99" s="520">
        <f t="shared" si="6"/>
        <v>4.2396846074369533E-2</v>
      </c>
      <c r="G99" s="520">
        <f t="shared" si="7"/>
        <v>0.16958738429747813</v>
      </c>
      <c r="H99" s="23"/>
      <c r="L99" s="23"/>
      <c r="M99" s="23"/>
    </row>
    <row r="100" spans="1:14" x14ac:dyDescent="0.25">
      <c r="A100" s="25" t="s">
        <v>146</v>
      </c>
      <c r="B100" s="59" t="s">
        <v>97</v>
      </c>
      <c r="C100" s="153">
        <f>SUM(C93:C99)</f>
        <v>23586.660154999998</v>
      </c>
      <c r="D100" s="153">
        <f>SUM(D93:D99)</f>
        <v>23586.660154999998</v>
      </c>
      <c r="E100" s="42"/>
      <c r="F100" s="522">
        <f>SUM(F93:F99)</f>
        <v>1.0000000000000002</v>
      </c>
      <c r="G100" s="522">
        <f>SUM(G93:G99)</f>
        <v>1.0000000000000002</v>
      </c>
      <c r="H100" s="23"/>
      <c r="L100" s="23"/>
      <c r="M100" s="23"/>
    </row>
    <row r="101" spans="1:14" outlineLevel="1" x14ac:dyDescent="0.25">
      <c r="A101" s="25" t="s">
        <v>147</v>
      </c>
      <c r="B101" s="60" t="s">
        <v>120</v>
      </c>
      <c r="C101" s="50"/>
      <c r="D101" s="50"/>
      <c r="E101" s="42"/>
      <c r="F101" s="520">
        <f t="shared" ref="F101:F105" si="8">IF($C$100=0,"",IF(C101="[for completion]","",C101/$C$100))</f>
        <v>0</v>
      </c>
      <c r="G101" s="520">
        <f t="shared" ref="G101:G105" si="9">IF($D$100=0,"",IF(D101="[for completion]","",D101/$D$100))</f>
        <v>0</v>
      </c>
      <c r="H101" s="23"/>
      <c r="L101" s="23"/>
      <c r="M101" s="23"/>
    </row>
    <row r="102" spans="1:14" outlineLevel="1" x14ac:dyDescent="0.25">
      <c r="A102" s="25" t="s">
        <v>148</v>
      </c>
      <c r="B102" s="60" t="s">
        <v>122</v>
      </c>
      <c r="C102" s="50"/>
      <c r="D102" s="50"/>
      <c r="E102" s="42"/>
      <c r="F102" s="520">
        <f t="shared" si="8"/>
        <v>0</v>
      </c>
      <c r="G102" s="520">
        <f t="shared" si="9"/>
        <v>0</v>
      </c>
      <c r="H102" s="23"/>
      <c r="L102" s="23"/>
      <c r="M102" s="23"/>
    </row>
    <row r="103" spans="1:14" outlineLevel="1" x14ac:dyDescent="0.25">
      <c r="A103" s="25" t="s">
        <v>149</v>
      </c>
      <c r="B103" s="60" t="s">
        <v>124</v>
      </c>
      <c r="C103" s="50"/>
      <c r="D103" s="50"/>
      <c r="E103" s="42"/>
      <c r="F103" s="520">
        <f t="shared" si="8"/>
        <v>0</v>
      </c>
      <c r="G103" s="520">
        <f t="shared" si="9"/>
        <v>0</v>
      </c>
      <c r="H103" s="23"/>
      <c r="L103" s="23"/>
      <c r="M103" s="23"/>
    </row>
    <row r="104" spans="1:14" outlineLevel="1" x14ac:dyDescent="0.25">
      <c r="A104" s="25" t="s">
        <v>150</v>
      </c>
      <c r="B104" s="60" t="s">
        <v>126</v>
      </c>
      <c r="C104" s="50"/>
      <c r="D104" s="50"/>
      <c r="E104" s="42"/>
      <c r="F104" s="520">
        <f t="shared" si="8"/>
        <v>0</v>
      </c>
      <c r="G104" s="520">
        <f t="shared" si="9"/>
        <v>0</v>
      </c>
      <c r="H104" s="23"/>
      <c r="L104" s="23"/>
      <c r="M104" s="23"/>
    </row>
    <row r="105" spans="1:14" outlineLevel="1" x14ac:dyDescent="0.25">
      <c r="A105" s="25" t="s">
        <v>151</v>
      </c>
      <c r="B105" s="60" t="s">
        <v>128</v>
      </c>
      <c r="C105" s="50"/>
      <c r="D105" s="50"/>
      <c r="E105" s="42"/>
      <c r="F105" s="520">
        <f t="shared" si="8"/>
        <v>0</v>
      </c>
      <c r="G105" s="520">
        <f t="shared" si="9"/>
        <v>0</v>
      </c>
      <c r="H105" s="23"/>
      <c r="L105" s="23"/>
      <c r="M105" s="23"/>
    </row>
    <row r="106" spans="1:14" outlineLevel="1" x14ac:dyDescent="0.25">
      <c r="A106" s="25" t="s">
        <v>152</v>
      </c>
      <c r="B106" s="60"/>
      <c r="C106" s="50"/>
      <c r="D106" s="50"/>
      <c r="E106" s="42"/>
      <c r="F106" s="520"/>
      <c r="G106" s="520"/>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45" t="s">
        <v>157</v>
      </c>
      <c r="C111" s="47" t="s">
        <v>158</v>
      </c>
      <c r="D111" s="47" t="s">
        <v>159</v>
      </c>
      <c r="E111" s="46"/>
      <c r="F111" s="47" t="s">
        <v>160</v>
      </c>
      <c r="G111" s="47" t="s">
        <v>161</v>
      </c>
      <c r="H111" s="23"/>
      <c r="L111" s="23"/>
      <c r="M111" s="23"/>
    </row>
    <row r="112" spans="1:14" s="61" customFormat="1" x14ac:dyDescent="0.25">
      <c r="A112" s="25" t="s">
        <v>162</v>
      </c>
      <c r="B112" s="42" t="s">
        <v>163</v>
      </c>
      <c r="C112" s="151">
        <v>35279.303816719999</v>
      </c>
      <c r="D112" s="151">
        <v>35279.303816719999</v>
      </c>
      <c r="E112" s="51"/>
      <c r="F112" s="520">
        <f>IF($C$129=0,"",IF(C112="[for completion]","",IF(C112="","",C112/$C$129)))</f>
        <v>1</v>
      </c>
      <c r="G112" s="520">
        <f>IF($D$129=0,"",IF(D112="[for completion]","",IF(D112="","",D112/$D$129)))</f>
        <v>1</v>
      </c>
      <c r="I112" s="25"/>
      <c r="J112" s="25"/>
      <c r="K112" s="25"/>
      <c r="L112" s="23" t="s">
        <v>1677</v>
      </c>
      <c r="M112" s="23"/>
      <c r="N112" s="23"/>
    </row>
    <row r="113" spans="1:14" s="61" customFormat="1" x14ac:dyDescent="0.25">
      <c r="A113" s="25" t="s">
        <v>164</v>
      </c>
      <c r="B113" s="42" t="s">
        <v>1678</v>
      </c>
      <c r="C113" s="151">
        <v>0</v>
      </c>
      <c r="D113" s="151">
        <v>0</v>
      </c>
      <c r="E113" s="51"/>
      <c r="F113" s="520">
        <f t="shared" ref="F113:F128" si="10">IF($C$129=0,"",IF(C113="[for completion]","",IF(C113="","",C113/$C$129)))</f>
        <v>0</v>
      </c>
      <c r="G113" s="520">
        <f t="shared" ref="G113:G128" si="11">IF($D$129=0,"",IF(D113="[for completion]","",IF(D113="","",D113/$D$129)))</f>
        <v>0</v>
      </c>
      <c r="I113" s="25"/>
      <c r="J113" s="25"/>
      <c r="K113" s="25"/>
      <c r="L113" s="42" t="s">
        <v>1678</v>
      </c>
      <c r="M113" s="23"/>
      <c r="N113" s="23"/>
    </row>
    <row r="114" spans="1:14" s="61" customFormat="1" x14ac:dyDescent="0.25">
      <c r="A114" s="25" t="s">
        <v>165</v>
      </c>
      <c r="B114" s="42" t="s">
        <v>172</v>
      </c>
      <c r="C114" s="151">
        <v>0</v>
      </c>
      <c r="D114" s="151">
        <v>0</v>
      </c>
      <c r="E114" s="51"/>
      <c r="F114" s="520">
        <f t="shared" si="10"/>
        <v>0</v>
      </c>
      <c r="G114" s="520">
        <f t="shared" si="11"/>
        <v>0</v>
      </c>
      <c r="I114" s="25"/>
      <c r="J114" s="25"/>
      <c r="K114" s="25"/>
      <c r="L114" s="42" t="s">
        <v>172</v>
      </c>
      <c r="M114" s="23"/>
      <c r="N114" s="23"/>
    </row>
    <row r="115" spans="1:14" s="61" customFormat="1" x14ac:dyDescent="0.25">
      <c r="A115" s="25" t="s">
        <v>166</v>
      </c>
      <c r="B115" s="42" t="s">
        <v>1679</v>
      </c>
      <c r="C115" s="151">
        <v>0</v>
      </c>
      <c r="D115" s="151">
        <v>0</v>
      </c>
      <c r="E115" s="51"/>
      <c r="F115" s="520">
        <f t="shared" si="10"/>
        <v>0</v>
      </c>
      <c r="G115" s="520">
        <f t="shared" si="11"/>
        <v>0</v>
      </c>
      <c r="I115" s="25"/>
      <c r="J115" s="25"/>
      <c r="K115" s="25"/>
      <c r="L115" s="42" t="s">
        <v>1679</v>
      </c>
      <c r="M115" s="23"/>
      <c r="N115" s="23"/>
    </row>
    <row r="116" spans="1:14" s="61" customFormat="1" x14ac:dyDescent="0.25">
      <c r="A116" s="25" t="s">
        <v>168</v>
      </c>
      <c r="B116" s="42" t="s">
        <v>1680</v>
      </c>
      <c r="C116" s="151">
        <v>0</v>
      </c>
      <c r="D116" s="151">
        <v>0</v>
      </c>
      <c r="E116" s="51"/>
      <c r="F116" s="520">
        <f t="shared" si="10"/>
        <v>0</v>
      </c>
      <c r="G116" s="520">
        <f t="shared" si="11"/>
        <v>0</v>
      </c>
      <c r="I116" s="25"/>
      <c r="J116" s="25"/>
      <c r="K116" s="25"/>
      <c r="L116" s="42" t="s">
        <v>1680</v>
      </c>
      <c r="M116" s="23"/>
      <c r="N116" s="23"/>
    </row>
    <row r="117" spans="1:14" s="61" customFormat="1" x14ac:dyDescent="0.25">
      <c r="A117" s="25" t="s">
        <v>169</v>
      </c>
      <c r="B117" s="42" t="s">
        <v>174</v>
      </c>
      <c r="C117" s="151">
        <v>0</v>
      </c>
      <c r="D117" s="151">
        <v>0</v>
      </c>
      <c r="E117" s="42"/>
      <c r="F117" s="520">
        <f t="shared" si="10"/>
        <v>0</v>
      </c>
      <c r="G117" s="520">
        <f t="shared" si="11"/>
        <v>0</v>
      </c>
      <c r="I117" s="25"/>
      <c r="J117" s="25"/>
      <c r="K117" s="25"/>
      <c r="L117" s="42" t="s">
        <v>174</v>
      </c>
      <c r="M117" s="23"/>
      <c r="N117" s="23"/>
    </row>
    <row r="118" spans="1:14" x14ac:dyDescent="0.25">
      <c r="A118" s="25" t="s">
        <v>170</v>
      </c>
      <c r="B118" s="42" t="s">
        <v>176</v>
      </c>
      <c r="C118" s="151">
        <v>0</v>
      </c>
      <c r="D118" s="151">
        <v>0</v>
      </c>
      <c r="E118" s="42"/>
      <c r="F118" s="520">
        <f t="shared" si="10"/>
        <v>0</v>
      </c>
      <c r="G118" s="520">
        <f t="shared" si="11"/>
        <v>0</v>
      </c>
      <c r="L118" s="42" t="s">
        <v>176</v>
      </c>
      <c r="M118" s="23"/>
    </row>
    <row r="119" spans="1:14" x14ac:dyDescent="0.25">
      <c r="A119" s="25" t="s">
        <v>171</v>
      </c>
      <c r="B119" s="42" t="s">
        <v>1681</v>
      </c>
      <c r="C119" s="151">
        <v>0</v>
      </c>
      <c r="D119" s="151">
        <v>0</v>
      </c>
      <c r="E119" s="42"/>
      <c r="F119" s="520">
        <f t="shared" si="10"/>
        <v>0</v>
      </c>
      <c r="G119" s="520">
        <f t="shared" si="11"/>
        <v>0</v>
      </c>
      <c r="L119" s="42" t="s">
        <v>1681</v>
      </c>
      <c r="M119" s="23"/>
    </row>
    <row r="120" spans="1:14" x14ac:dyDescent="0.25">
      <c r="A120" s="25" t="s">
        <v>173</v>
      </c>
      <c r="B120" s="42" t="s">
        <v>178</v>
      </c>
      <c r="C120" s="151">
        <v>0</v>
      </c>
      <c r="D120" s="151">
        <v>0</v>
      </c>
      <c r="E120" s="42"/>
      <c r="F120" s="520">
        <f t="shared" si="10"/>
        <v>0</v>
      </c>
      <c r="G120" s="520">
        <f t="shared" si="11"/>
        <v>0</v>
      </c>
      <c r="L120" s="42" t="s">
        <v>178</v>
      </c>
      <c r="M120" s="23"/>
    </row>
    <row r="121" spans="1:14" x14ac:dyDescent="0.25">
      <c r="A121" s="25" t="s">
        <v>175</v>
      </c>
      <c r="B121" s="42" t="s">
        <v>1688</v>
      </c>
      <c r="C121" s="151">
        <v>0</v>
      </c>
      <c r="D121" s="151">
        <v>0</v>
      </c>
      <c r="E121" s="42"/>
      <c r="F121" s="520">
        <f t="shared" ref="F121" si="12">IF($C$129=0,"",IF(C121="[for completion]","",IF(C121="","",C121/$C$129)))</f>
        <v>0</v>
      </c>
      <c r="G121" s="520">
        <f t="shared" ref="G121" si="13">IF($D$129=0,"",IF(D121="[for completion]","",IF(D121="","",D121/$D$129)))</f>
        <v>0</v>
      </c>
      <c r="L121" s="42"/>
      <c r="M121" s="23"/>
    </row>
    <row r="122" spans="1:14" x14ac:dyDescent="0.25">
      <c r="A122" s="25" t="s">
        <v>177</v>
      </c>
      <c r="B122" s="42" t="s">
        <v>180</v>
      </c>
      <c r="C122" s="151">
        <v>0</v>
      </c>
      <c r="D122" s="151">
        <v>0</v>
      </c>
      <c r="E122" s="42"/>
      <c r="F122" s="520">
        <f t="shared" si="10"/>
        <v>0</v>
      </c>
      <c r="G122" s="520">
        <f t="shared" si="11"/>
        <v>0</v>
      </c>
      <c r="L122" s="42" t="s">
        <v>180</v>
      </c>
      <c r="M122" s="23"/>
    </row>
    <row r="123" spans="1:14" x14ac:dyDescent="0.25">
      <c r="A123" s="25" t="s">
        <v>179</v>
      </c>
      <c r="B123" s="42" t="s">
        <v>167</v>
      </c>
      <c r="C123" s="151">
        <v>0</v>
      </c>
      <c r="D123" s="151">
        <v>0</v>
      </c>
      <c r="E123" s="42"/>
      <c r="F123" s="520">
        <f t="shared" si="10"/>
        <v>0</v>
      </c>
      <c r="G123" s="520">
        <f t="shared" si="11"/>
        <v>0</v>
      </c>
      <c r="L123" s="42" t="s">
        <v>167</v>
      </c>
      <c r="M123" s="23"/>
    </row>
    <row r="124" spans="1:14" x14ac:dyDescent="0.25">
      <c r="A124" s="25" t="s">
        <v>181</v>
      </c>
      <c r="B124" s="140" t="s">
        <v>1683</v>
      </c>
      <c r="C124" s="151">
        <v>0</v>
      </c>
      <c r="D124" s="151">
        <v>0</v>
      </c>
      <c r="E124" s="42"/>
      <c r="F124" s="520">
        <f t="shared" si="10"/>
        <v>0</v>
      </c>
      <c r="G124" s="520">
        <f t="shared" si="11"/>
        <v>0</v>
      </c>
      <c r="L124" s="140" t="s">
        <v>1683</v>
      </c>
      <c r="M124" s="23"/>
    </row>
    <row r="125" spans="1:14" x14ac:dyDescent="0.25">
      <c r="A125" s="25" t="s">
        <v>183</v>
      </c>
      <c r="B125" s="42" t="s">
        <v>182</v>
      </c>
      <c r="C125" s="151">
        <v>0</v>
      </c>
      <c r="D125" s="151">
        <v>0</v>
      </c>
      <c r="E125" s="42"/>
      <c r="F125" s="520">
        <f t="shared" si="10"/>
        <v>0</v>
      </c>
      <c r="G125" s="520">
        <f t="shared" si="11"/>
        <v>0</v>
      </c>
      <c r="L125" s="42" t="s">
        <v>182</v>
      </c>
      <c r="M125" s="23"/>
    </row>
    <row r="126" spans="1:14" x14ac:dyDescent="0.25">
      <c r="A126" s="25" t="s">
        <v>185</v>
      </c>
      <c r="B126" s="42" t="s">
        <v>184</v>
      </c>
      <c r="C126" s="151">
        <v>0</v>
      </c>
      <c r="D126" s="151">
        <v>0</v>
      </c>
      <c r="E126" s="42"/>
      <c r="F126" s="520">
        <f t="shared" si="10"/>
        <v>0</v>
      </c>
      <c r="G126" s="520">
        <f t="shared" si="11"/>
        <v>0</v>
      </c>
      <c r="H126" s="55"/>
      <c r="L126" s="42" t="s">
        <v>184</v>
      </c>
      <c r="M126" s="23"/>
    </row>
    <row r="127" spans="1:14" x14ac:dyDescent="0.25">
      <c r="A127" s="25" t="s">
        <v>186</v>
      </c>
      <c r="B127" s="42" t="s">
        <v>1682</v>
      </c>
      <c r="C127" s="151">
        <v>0</v>
      </c>
      <c r="D127" s="151">
        <v>0</v>
      </c>
      <c r="E127" s="42"/>
      <c r="F127" s="520">
        <f t="shared" ref="F127" si="14">IF($C$129=0,"",IF(C127="[for completion]","",IF(C127="","",C127/$C$129)))</f>
        <v>0</v>
      </c>
      <c r="G127" s="520">
        <f t="shared" ref="G127" si="15">IF($D$129=0,"",IF(D127="[for completion]","",IF(D127="","",D127/$D$129)))</f>
        <v>0</v>
      </c>
      <c r="H127" s="23"/>
      <c r="L127" s="42" t="s">
        <v>1682</v>
      </c>
      <c r="M127" s="23"/>
    </row>
    <row r="128" spans="1:14" x14ac:dyDescent="0.25">
      <c r="A128" s="25" t="s">
        <v>1684</v>
      </c>
      <c r="B128" s="42" t="s">
        <v>95</v>
      </c>
      <c r="C128" s="151">
        <v>0</v>
      </c>
      <c r="D128" s="151">
        <v>0</v>
      </c>
      <c r="E128" s="42"/>
      <c r="F128" s="520">
        <f t="shared" si="10"/>
        <v>0</v>
      </c>
      <c r="G128" s="520">
        <f t="shared" si="11"/>
        <v>0</v>
      </c>
      <c r="H128" s="23"/>
      <c r="L128" s="23"/>
      <c r="M128" s="23"/>
    </row>
    <row r="129" spans="1:14" x14ac:dyDescent="0.25">
      <c r="A129" s="25" t="s">
        <v>1687</v>
      </c>
      <c r="B129" s="59" t="s">
        <v>97</v>
      </c>
      <c r="C129" s="151">
        <f>SUM(C112:C128)</f>
        <v>35279.303816719999</v>
      </c>
      <c r="D129" s="151">
        <f>SUM(D112:D128)</f>
        <v>35279.303816719999</v>
      </c>
      <c r="E129" s="42"/>
      <c r="F129" s="145">
        <f>SUM(F112:F128)</f>
        <v>1</v>
      </c>
      <c r="G129" s="145">
        <f>SUM(G112:G128)</f>
        <v>1</v>
      </c>
      <c r="H129" s="23"/>
      <c r="L129" s="23"/>
      <c r="M129" s="23"/>
    </row>
    <row r="130" spans="1:14" outlineLevel="1" x14ac:dyDescent="0.25">
      <c r="A130" s="25" t="s">
        <v>187</v>
      </c>
      <c r="B130" s="54" t="s">
        <v>99</v>
      </c>
      <c r="C130" s="151"/>
      <c r="D130" s="151"/>
      <c r="E130" s="42"/>
      <c r="F130" s="520" t="str">
        <f>IF($C$129=0,"",IF(C130="[for completion]","",IF(C130="","",C130/$C$129)))</f>
        <v/>
      </c>
      <c r="G130" s="520" t="str">
        <f>IF($D$129=0,"",IF(D130="[for completion]","",IF(D130="","",D130/$D$129)))</f>
        <v/>
      </c>
      <c r="H130" s="23"/>
      <c r="L130" s="23"/>
      <c r="M130" s="23"/>
    </row>
    <row r="131" spans="1:14" outlineLevel="1" x14ac:dyDescent="0.25">
      <c r="A131" s="25" t="s">
        <v>188</v>
      </c>
      <c r="B131" s="54" t="s">
        <v>99</v>
      </c>
      <c r="C131" s="151"/>
      <c r="D131" s="151"/>
      <c r="E131" s="42"/>
      <c r="F131" s="520">
        <f t="shared" ref="F131:F136" si="16">IF($C$129=0,"",IF(C131="[for completion]","",C131/$C$129))</f>
        <v>0</v>
      </c>
      <c r="G131" s="520">
        <f t="shared" ref="G131:G136" si="17">IF($D$129=0,"",IF(D131="[for completion]","",D131/$D$129))</f>
        <v>0</v>
      </c>
      <c r="H131" s="23"/>
      <c r="L131" s="23"/>
      <c r="M131" s="23"/>
    </row>
    <row r="132" spans="1:14" outlineLevel="1" x14ac:dyDescent="0.25">
      <c r="A132" s="25" t="s">
        <v>189</v>
      </c>
      <c r="B132" s="54" t="s">
        <v>99</v>
      </c>
      <c r="C132" s="151"/>
      <c r="D132" s="151"/>
      <c r="E132" s="42"/>
      <c r="F132" s="520">
        <f t="shared" si="16"/>
        <v>0</v>
      </c>
      <c r="G132" s="520">
        <f t="shared" si="17"/>
        <v>0</v>
      </c>
      <c r="H132" s="23"/>
      <c r="L132" s="23"/>
      <c r="M132" s="23"/>
    </row>
    <row r="133" spans="1:14" outlineLevel="1" x14ac:dyDescent="0.25">
      <c r="A133" s="25" t="s">
        <v>190</v>
      </c>
      <c r="B133" s="54" t="s">
        <v>99</v>
      </c>
      <c r="C133" s="151"/>
      <c r="D133" s="151"/>
      <c r="E133" s="42"/>
      <c r="F133" s="520">
        <f t="shared" si="16"/>
        <v>0</v>
      </c>
      <c r="G133" s="520">
        <f t="shared" si="17"/>
        <v>0</v>
      </c>
      <c r="H133" s="23"/>
      <c r="L133" s="23"/>
      <c r="M133" s="23"/>
    </row>
    <row r="134" spans="1:14" outlineLevel="1" x14ac:dyDescent="0.25">
      <c r="A134" s="25" t="s">
        <v>191</v>
      </c>
      <c r="B134" s="54" t="s">
        <v>99</v>
      </c>
      <c r="C134" s="151"/>
      <c r="D134" s="151"/>
      <c r="E134" s="42"/>
      <c r="F134" s="520">
        <f t="shared" si="16"/>
        <v>0</v>
      </c>
      <c r="G134" s="520">
        <f t="shared" si="17"/>
        <v>0</v>
      </c>
      <c r="H134" s="23"/>
      <c r="L134" s="23"/>
      <c r="M134" s="23"/>
    </row>
    <row r="135" spans="1:14" outlineLevel="1" x14ac:dyDescent="0.25">
      <c r="A135" s="25" t="s">
        <v>192</v>
      </c>
      <c r="B135" s="54" t="s">
        <v>99</v>
      </c>
      <c r="C135" s="151"/>
      <c r="D135" s="151"/>
      <c r="E135" s="42"/>
      <c r="F135" s="520">
        <f t="shared" si="16"/>
        <v>0</v>
      </c>
      <c r="G135" s="520">
        <f t="shared" si="17"/>
        <v>0</v>
      </c>
      <c r="H135" s="23"/>
      <c r="L135" s="23"/>
      <c r="M135" s="23"/>
    </row>
    <row r="136" spans="1:14" outlineLevel="1" x14ac:dyDescent="0.25">
      <c r="A136" s="25" t="s">
        <v>193</v>
      </c>
      <c r="B136" s="54" t="s">
        <v>99</v>
      </c>
      <c r="C136" s="151"/>
      <c r="D136" s="151"/>
      <c r="E136" s="42"/>
      <c r="F136" s="520">
        <f t="shared" si="16"/>
        <v>0</v>
      </c>
      <c r="G136" s="520">
        <f t="shared" si="17"/>
        <v>0</v>
      </c>
      <c r="H136" s="23"/>
      <c r="L136" s="23"/>
      <c r="M136" s="23"/>
    </row>
    <row r="137" spans="1:14" ht="15" customHeight="1" x14ac:dyDescent="0.25">
      <c r="A137" s="44"/>
      <c r="B137" s="45" t="s">
        <v>194</v>
      </c>
      <c r="C137" s="161" t="s">
        <v>158</v>
      </c>
      <c r="D137" s="161" t="s">
        <v>159</v>
      </c>
      <c r="E137" s="46"/>
      <c r="F137" s="523" t="s">
        <v>160</v>
      </c>
      <c r="G137" s="523" t="s">
        <v>161</v>
      </c>
      <c r="H137" s="23"/>
      <c r="L137" s="23"/>
      <c r="M137" s="23"/>
    </row>
    <row r="138" spans="1:14" s="61" customFormat="1" x14ac:dyDescent="0.25">
      <c r="A138" s="25" t="s">
        <v>195</v>
      </c>
      <c r="B138" s="42" t="s">
        <v>163</v>
      </c>
      <c r="C138" s="151">
        <v>23450</v>
      </c>
      <c r="D138" s="151">
        <v>23450</v>
      </c>
      <c r="E138" s="51"/>
      <c r="F138" s="520">
        <f>IF($C$155=0,"",IF(C138="[for completion]","",IF(C138="","",C138/$C$155)))</f>
        <v>0.99420604044396543</v>
      </c>
      <c r="G138" s="520">
        <f>IF($D$155=0,"",IF(D138="[for completion]","",IF(D138="","",D138/$D$155)))</f>
        <v>0.99420604044396543</v>
      </c>
      <c r="H138" s="23"/>
      <c r="I138" s="25"/>
      <c r="J138" s="25"/>
      <c r="K138" s="25"/>
      <c r="L138" s="23"/>
      <c r="M138" s="23"/>
      <c r="N138" s="23"/>
    </row>
    <row r="139" spans="1:14" s="61" customFormat="1" x14ac:dyDescent="0.25">
      <c r="A139" s="25" t="s">
        <v>196</v>
      </c>
      <c r="B139" s="42" t="s">
        <v>1678</v>
      </c>
      <c r="C139" s="151">
        <v>0</v>
      </c>
      <c r="D139" s="151">
        <v>0</v>
      </c>
      <c r="E139" s="51"/>
      <c r="F139" s="520">
        <f t="shared" ref="F139:F146" si="18">IF($C$155=0,"",IF(C139="[for completion]","",IF(C139="","",C139/$C$155)))</f>
        <v>0</v>
      </c>
      <c r="G139" s="520">
        <f t="shared" ref="G139:G146" si="19">IF($D$155=0,"",IF(D139="[for completion]","",IF(D139="","",D139/$D$155)))</f>
        <v>0</v>
      </c>
      <c r="H139" s="23"/>
      <c r="I139" s="25"/>
      <c r="J139" s="25"/>
      <c r="K139" s="25"/>
      <c r="L139" s="23"/>
      <c r="M139" s="23"/>
      <c r="N139" s="23"/>
    </row>
    <row r="140" spans="1:14" s="61" customFormat="1" x14ac:dyDescent="0.25">
      <c r="A140" s="25" t="s">
        <v>197</v>
      </c>
      <c r="B140" s="42" t="s">
        <v>172</v>
      </c>
      <c r="C140" s="151">
        <v>0</v>
      </c>
      <c r="D140" s="151">
        <v>0</v>
      </c>
      <c r="E140" s="51"/>
      <c r="F140" s="520">
        <f t="shared" si="18"/>
        <v>0</v>
      </c>
      <c r="G140" s="520">
        <f t="shared" si="19"/>
        <v>0</v>
      </c>
      <c r="H140" s="23"/>
      <c r="I140" s="25"/>
      <c r="J140" s="25"/>
      <c r="K140" s="25"/>
      <c r="L140" s="23"/>
      <c r="M140" s="23"/>
      <c r="N140" s="23"/>
    </row>
    <row r="141" spans="1:14" s="61" customFormat="1" x14ac:dyDescent="0.25">
      <c r="A141" s="25" t="s">
        <v>198</v>
      </c>
      <c r="B141" s="42" t="s">
        <v>1679</v>
      </c>
      <c r="C141" s="151">
        <v>0</v>
      </c>
      <c r="D141" s="151">
        <v>0</v>
      </c>
      <c r="E141" s="51"/>
      <c r="F141" s="520">
        <f t="shared" si="18"/>
        <v>0</v>
      </c>
      <c r="G141" s="520">
        <f t="shared" si="19"/>
        <v>0</v>
      </c>
      <c r="H141" s="23"/>
      <c r="I141" s="25"/>
      <c r="J141" s="25"/>
      <c r="K141" s="25"/>
      <c r="L141" s="23"/>
      <c r="M141" s="23"/>
      <c r="N141" s="23"/>
    </row>
    <row r="142" spans="1:14" s="61" customFormat="1" x14ac:dyDescent="0.25">
      <c r="A142" s="25" t="s">
        <v>199</v>
      </c>
      <c r="B142" s="42" t="s">
        <v>1680</v>
      </c>
      <c r="C142" s="151">
        <v>0</v>
      </c>
      <c r="D142" s="151">
        <v>0</v>
      </c>
      <c r="E142" s="51"/>
      <c r="F142" s="520">
        <f t="shared" si="18"/>
        <v>0</v>
      </c>
      <c r="G142" s="520">
        <f t="shared" si="19"/>
        <v>0</v>
      </c>
      <c r="H142" s="23"/>
      <c r="I142" s="25"/>
      <c r="J142" s="25"/>
      <c r="K142" s="25"/>
      <c r="L142" s="23"/>
      <c r="M142" s="23"/>
      <c r="N142" s="23"/>
    </row>
    <row r="143" spans="1:14" s="61" customFormat="1" x14ac:dyDescent="0.25">
      <c r="A143" s="25" t="s">
        <v>200</v>
      </c>
      <c r="B143" s="42" t="s">
        <v>174</v>
      </c>
      <c r="C143" s="151">
        <v>0</v>
      </c>
      <c r="D143" s="151">
        <v>0</v>
      </c>
      <c r="E143" s="42"/>
      <c r="F143" s="520">
        <f t="shared" si="18"/>
        <v>0</v>
      </c>
      <c r="G143" s="520">
        <f t="shared" si="19"/>
        <v>0</v>
      </c>
      <c r="H143" s="23"/>
      <c r="I143" s="25"/>
      <c r="J143" s="25"/>
      <c r="K143" s="25"/>
      <c r="L143" s="23"/>
      <c r="M143" s="23"/>
      <c r="N143" s="23"/>
    </row>
    <row r="144" spans="1:14" x14ac:dyDescent="0.25">
      <c r="A144" s="25" t="s">
        <v>201</v>
      </c>
      <c r="B144" s="42" t="s">
        <v>176</v>
      </c>
      <c r="C144" s="151">
        <v>0</v>
      </c>
      <c r="D144" s="151">
        <v>0</v>
      </c>
      <c r="E144" s="42"/>
      <c r="F144" s="520">
        <f t="shared" si="18"/>
        <v>0</v>
      </c>
      <c r="G144" s="520">
        <f t="shared" si="19"/>
        <v>0</v>
      </c>
      <c r="H144" s="23"/>
      <c r="L144" s="23"/>
      <c r="M144" s="23"/>
    </row>
    <row r="145" spans="1:13" x14ac:dyDescent="0.25">
      <c r="A145" s="25" t="s">
        <v>202</v>
      </c>
      <c r="B145" s="42" t="s">
        <v>1681</v>
      </c>
      <c r="C145" s="151">
        <v>0</v>
      </c>
      <c r="D145" s="151">
        <v>0</v>
      </c>
      <c r="E145" s="42"/>
      <c r="F145" s="520">
        <f t="shared" si="18"/>
        <v>0</v>
      </c>
      <c r="G145" s="520">
        <f t="shared" si="19"/>
        <v>0</v>
      </c>
      <c r="H145" s="23"/>
      <c r="L145" s="23"/>
      <c r="M145" s="23"/>
    </row>
    <row r="146" spans="1:13" x14ac:dyDescent="0.25">
      <c r="A146" s="25" t="s">
        <v>203</v>
      </c>
      <c r="B146" s="42" t="s">
        <v>178</v>
      </c>
      <c r="C146" s="151">
        <v>0</v>
      </c>
      <c r="D146" s="151">
        <v>0</v>
      </c>
      <c r="E146" s="42"/>
      <c r="F146" s="520">
        <f t="shared" si="18"/>
        <v>0</v>
      </c>
      <c r="G146" s="520">
        <f t="shared" si="19"/>
        <v>0</v>
      </c>
      <c r="H146" s="23"/>
      <c r="L146" s="23"/>
      <c r="M146" s="23"/>
    </row>
    <row r="147" spans="1:13" x14ac:dyDescent="0.25">
      <c r="A147" s="25" t="s">
        <v>204</v>
      </c>
      <c r="B147" s="42" t="s">
        <v>1688</v>
      </c>
      <c r="C147" s="151">
        <v>0</v>
      </c>
      <c r="D147" s="151">
        <v>0</v>
      </c>
      <c r="E147" s="42"/>
      <c r="F147" s="520">
        <f t="shared" ref="F147" si="20">IF($C$155=0,"",IF(C147="[for completion]","",IF(C147="","",C147/$C$155)))</f>
        <v>0</v>
      </c>
      <c r="G147" s="520">
        <f t="shared" ref="G147" si="21">IF($D$155=0,"",IF(D147="[for completion]","",IF(D147="","",D147/$D$155)))</f>
        <v>0</v>
      </c>
      <c r="H147" s="23"/>
      <c r="L147" s="23"/>
      <c r="M147" s="23"/>
    </row>
    <row r="148" spans="1:13" x14ac:dyDescent="0.25">
      <c r="A148" s="25" t="s">
        <v>205</v>
      </c>
      <c r="B148" s="42" t="s">
        <v>180</v>
      </c>
      <c r="C148" s="151">
        <v>0</v>
      </c>
      <c r="D148" s="151">
        <v>0</v>
      </c>
      <c r="E148" s="42"/>
      <c r="F148" s="520">
        <f t="shared" ref="F148:F154" si="22">IF($C$155=0,"",IF(C148="[for completion]","",IF(C148="","",C148/$C$155)))</f>
        <v>0</v>
      </c>
      <c r="G148" s="520">
        <f t="shared" ref="G148:G154" si="23">IF($D$155=0,"",IF(D148="[for completion]","",IF(D148="","",D148/$D$155)))</f>
        <v>0</v>
      </c>
      <c r="H148" s="23"/>
      <c r="L148" s="23"/>
      <c r="M148" s="23"/>
    </row>
    <row r="149" spans="1:13" x14ac:dyDescent="0.25">
      <c r="A149" s="25" t="s">
        <v>206</v>
      </c>
      <c r="B149" s="42" t="s">
        <v>167</v>
      </c>
      <c r="C149" s="151">
        <v>136.660155</v>
      </c>
      <c r="D149" s="151">
        <v>136.660155</v>
      </c>
      <c r="E149" s="42"/>
      <c r="F149" s="520">
        <f t="shared" si="22"/>
        <v>5.7939595560344819E-3</v>
      </c>
      <c r="G149" s="520">
        <f t="shared" si="23"/>
        <v>5.7939595560344819E-3</v>
      </c>
      <c r="H149" s="23"/>
      <c r="L149" s="23"/>
      <c r="M149" s="23"/>
    </row>
    <row r="150" spans="1:13" x14ac:dyDescent="0.25">
      <c r="A150" s="25" t="s">
        <v>207</v>
      </c>
      <c r="B150" s="140" t="s">
        <v>1683</v>
      </c>
      <c r="C150" s="151">
        <v>0</v>
      </c>
      <c r="D150" s="151">
        <v>0</v>
      </c>
      <c r="E150" s="42"/>
      <c r="F150" s="520">
        <f t="shared" si="22"/>
        <v>0</v>
      </c>
      <c r="G150" s="520">
        <f t="shared" si="23"/>
        <v>0</v>
      </c>
      <c r="H150" s="23"/>
      <c r="L150" s="23"/>
      <c r="M150" s="23"/>
    </row>
    <row r="151" spans="1:13" x14ac:dyDescent="0.25">
      <c r="A151" s="25" t="s">
        <v>208</v>
      </c>
      <c r="B151" s="42" t="s">
        <v>182</v>
      </c>
      <c r="C151" s="151">
        <v>0</v>
      </c>
      <c r="D151" s="151">
        <v>0</v>
      </c>
      <c r="E151" s="42"/>
      <c r="F151" s="520">
        <f t="shared" si="22"/>
        <v>0</v>
      </c>
      <c r="G151" s="520">
        <f t="shared" si="23"/>
        <v>0</v>
      </c>
      <c r="H151" s="23"/>
      <c r="L151" s="23"/>
      <c r="M151" s="23"/>
    </row>
    <row r="152" spans="1:13" x14ac:dyDescent="0.25">
      <c r="A152" s="25" t="s">
        <v>209</v>
      </c>
      <c r="B152" s="42" t="s">
        <v>184</v>
      </c>
      <c r="C152" s="151">
        <v>0</v>
      </c>
      <c r="D152" s="151">
        <v>0</v>
      </c>
      <c r="E152" s="42"/>
      <c r="F152" s="520">
        <f t="shared" si="22"/>
        <v>0</v>
      </c>
      <c r="G152" s="520">
        <f t="shared" si="23"/>
        <v>0</v>
      </c>
      <c r="H152" s="23"/>
      <c r="L152" s="23"/>
      <c r="M152" s="23"/>
    </row>
    <row r="153" spans="1:13" x14ac:dyDescent="0.25">
      <c r="A153" s="25" t="s">
        <v>210</v>
      </c>
      <c r="B153" s="42" t="s">
        <v>1682</v>
      </c>
      <c r="C153" s="151">
        <v>0</v>
      </c>
      <c r="D153" s="151">
        <v>0</v>
      </c>
      <c r="E153" s="42"/>
      <c r="F153" s="520">
        <f t="shared" si="22"/>
        <v>0</v>
      </c>
      <c r="G153" s="520">
        <f t="shared" si="23"/>
        <v>0</v>
      </c>
      <c r="H153" s="23"/>
      <c r="L153" s="23"/>
      <c r="M153" s="23"/>
    </row>
    <row r="154" spans="1:13" x14ac:dyDescent="0.25">
      <c r="A154" s="25" t="s">
        <v>1685</v>
      </c>
      <c r="B154" s="42" t="s">
        <v>95</v>
      </c>
      <c r="C154" s="151">
        <v>0</v>
      </c>
      <c r="D154" s="151">
        <v>0</v>
      </c>
      <c r="E154" s="42"/>
      <c r="F154" s="520">
        <f t="shared" si="22"/>
        <v>0</v>
      </c>
      <c r="G154" s="520">
        <f t="shared" si="23"/>
        <v>0</v>
      </c>
      <c r="H154" s="23"/>
      <c r="L154" s="23"/>
      <c r="M154" s="23"/>
    </row>
    <row r="155" spans="1:13" x14ac:dyDescent="0.25">
      <c r="A155" s="25" t="s">
        <v>1689</v>
      </c>
      <c r="B155" s="59" t="s">
        <v>97</v>
      </c>
      <c r="C155" s="151">
        <f>SUM(C138:C154)</f>
        <v>23586.660155000001</v>
      </c>
      <c r="D155" s="151">
        <f>SUM(D138:D154)</f>
        <v>23586.660155000001</v>
      </c>
      <c r="E155" s="42"/>
      <c r="F155" s="145">
        <f>SUM(F138:F154)</f>
        <v>0.99999999999999989</v>
      </c>
      <c r="G155" s="145">
        <f>SUM(G138:G154)</f>
        <v>0.99999999999999989</v>
      </c>
      <c r="H155" s="23"/>
      <c r="L155" s="23"/>
      <c r="M155" s="23"/>
    </row>
    <row r="156" spans="1:13" outlineLevel="1" x14ac:dyDescent="0.25">
      <c r="A156" s="25" t="s">
        <v>211</v>
      </c>
      <c r="B156" s="54" t="s">
        <v>99</v>
      </c>
      <c r="C156" s="151"/>
      <c r="D156" s="151"/>
      <c r="E156" s="42"/>
      <c r="F156" s="520" t="str">
        <f>IF($C$155=0,"",IF(C156="[for completion]","",IF(C156="","",C156/$C$155)))</f>
        <v/>
      </c>
      <c r="G156" s="520" t="str">
        <f>IF($D$155=0,"",IF(D156="[for completion]","",IF(D156="","",D156/$D$155)))</f>
        <v/>
      </c>
      <c r="H156" s="23"/>
      <c r="L156" s="23"/>
      <c r="M156" s="23"/>
    </row>
    <row r="157" spans="1:13" outlineLevel="1" x14ac:dyDescent="0.25">
      <c r="A157" s="25" t="s">
        <v>212</v>
      </c>
      <c r="B157" s="54" t="s">
        <v>99</v>
      </c>
      <c r="C157" s="151"/>
      <c r="D157" s="151"/>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213</v>
      </c>
      <c r="B158" s="54" t="s">
        <v>99</v>
      </c>
      <c r="C158" s="151"/>
      <c r="D158" s="151"/>
      <c r="E158" s="42"/>
      <c r="F158" s="51" t="str">
        <f t="shared" si="24"/>
        <v/>
      </c>
      <c r="G158" s="51" t="str">
        <f t="shared" si="25"/>
        <v/>
      </c>
      <c r="H158" s="23"/>
      <c r="L158" s="23"/>
      <c r="M158" s="23"/>
    </row>
    <row r="159" spans="1:13" outlineLevel="1" x14ac:dyDescent="0.25">
      <c r="A159" s="25" t="s">
        <v>214</v>
      </c>
      <c r="B159" s="54" t="s">
        <v>99</v>
      </c>
      <c r="E159" s="42"/>
      <c r="F159" s="51" t="str">
        <f t="shared" si="24"/>
        <v/>
      </c>
      <c r="G159" s="51" t="str">
        <f t="shared" si="25"/>
        <v/>
      </c>
      <c r="H159" s="23"/>
      <c r="L159" s="23"/>
      <c r="M159" s="23"/>
    </row>
    <row r="160" spans="1:13" outlineLevel="1" x14ac:dyDescent="0.25">
      <c r="A160" s="25" t="s">
        <v>215</v>
      </c>
      <c r="B160" s="54" t="s">
        <v>99</v>
      </c>
      <c r="E160" s="42"/>
      <c r="F160" s="51" t="str">
        <f t="shared" si="24"/>
        <v/>
      </c>
      <c r="G160" s="51" t="str">
        <f t="shared" si="25"/>
        <v/>
      </c>
      <c r="H160" s="23"/>
      <c r="L160" s="23"/>
      <c r="M160" s="23"/>
    </row>
    <row r="161" spans="1:13" outlineLevel="1" x14ac:dyDescent="0.25">
      <c r="A161" s="25" t="s">
        <v>216</v>
      </c>
      <c r="B161" s="54" t="s">
        <v>99</v>
      </c>
      <c r="E161" s="42"/>
      <c r="F161" s="51" t="str">
        <f t="shared" si="24"/>
        <v/>
      </c>
      <c r="G161" s="51" t="str">
        <f t="shared" si="25"/>
        <v/>
      </c>
      <c r="H161" s="23"/>
      <c r="L161" s="23"/>
      <c r="M161" s="23"/>
    </row>
    <row r="162" spans="1:13" outlineLevel="1" x14ac:dyDescent="0.25">
      <c r="A162" s="25" t="s">
        <v>217</v>
      </c>
      <c r="B162" s="54" t="s">
        <v>99</v>
      </c>
      <c r="E162" s="42"/>
      <c r="F162" s="51" t="str">
        <f t="shared" si="24"/>
        <v/>
      </c>
      <c r="G162" s="51" t="str">
        <f t="shared" si="25"/>
        <v/>
      </c>
      <c r="H162" s="23"/>
      <c r="L162" s="23"/>
      <c r="M162" s="23"/>
    </row>
    <row r="163" spans="1:13" ht="15" customHeight="1" x14ac:dyDescent="0.25">
      <c r="A163" s="44"/>
      <c r="B163" s="45" t="s">
        <v>218</v>
      </c>
      <c r="C163" s="98" t="s">
        <v>158</v>
      </c>
      <c r="D163" s="98" t="s">
        <v>159</v>
      </c>
      <c r="E163" s="46"/>
      <c r="F163" s="98" t="s">
        <v>160</v>
      </c>
      <c r="G163" s="98" t="s">
        <v>161</v>
      </c>
      <c r="H163" s="23"/>
      <c r="L163" s="23"/>
      <c r="M163" s="23"/>
    </row>
    <row r="164" spans="1:13" x14ac:dyDescent="0.25">
      <c r="A164" s="25" t="s">
        <v>220</v>
      </c>
      <c r="B164" s="23" t="s">
        <v>221</v>
      </c>
      <c r="C164" s="151">
        <v>22586.660155000001</v>
      </c>
      <c r="D164" s="151">
        <v>22586.660155000001</v>
      </c>
      <c r="E164" s="63"/>
      <c r="F164" s="520">
        <f>IF($C$167=0,"",IF(C164="[for completion]","",IF(C164="","",C164/$C$167)))</f>
        <v>0.95760315392563045</v>
      </c>
      <c r="G164" s="520">
        <f>IF($D$167=0,"",IF(D164="[for completion]","",IF(D164="","",D164/$D$167)))</f>
        <v>0.95760315392563045</v>
      </c>
      <c r="H164" s="23"/>
      <c r="L164" s="23"/>
      <c r="M164" s="23"/>
    </row>
    <row r="165" spans="1:13" x14ac:dyDescent="0.25">
      <c r="A165" s="25" t="s">
        <v>222</v>
      </c>
      <c r="B165" s="23" t="s">
        <v>223</v>
      </c>
      <c r="C165" s="151">
        <v>1000</v>
      </c>
      <c r="D165" s="151">
        <v>1000</v>
      </c>
      <c r="E165" s="63"/>
      <c r="F165" s="520">
        <f t="shared" ref="F165:F166" si="26">IF($C$167=0,"",IF(C165="[for completion]","",IF(C165="","",C165/$C$167)))</f>
        <v>4.2396846074369526E-2</v>
      </c>
      <c r="G165" s="520">
        <f t="shared" ref="G165:G166" si="27">IF($D$167=0,"",IF(D165="[for completion]","",IF(D165="","",D165/$D$167)))</f>
        <v>4.2396846074369526E-2</v>
      </c>
      <c r="H165" s="23"/>
      <c r="L165" s="23"/>
      <c r="M165" s="23"/>
    </row>
    <row r="166" spans="1:13" x14ac:dyDescent="0.25">
      <c r="A166" s="25" t="s">
        <v>224</v>
      </c>
      <c r="B166" s="23" t="s">
        <v>95</v>
      </c>
      <c r="C166" s="151">
        <v>0</v>
      </c>
      <c r="D166" s="151">
        <v>0</v>
      </c>
      <c r="E166" s="63"/>
      <c r="F166" s="520">
        <f t="shared" si="26"/>
        <v>0</v>
      </c>
      <c r="G166" s="520">
        <f t="shared" si="27"/>
        <v>0</v>
      </c>
      <c r="H166" s="23"/>
      <c r="L166" s="23"/>
      <c r="M166" s="23"/>
    </row>
    <row r="167" spans="1:13" x14ac:dyDescent="0.25">
      <c r="A167" s="25" t="s">
        <v>225</v>
      </c>
      <c r="B167" s="64" t="s">
        <v>97</v>
      </c>
      <c r="C167" s="162">
        <f>SUM(C164:C166)</f>
        <v>23586.660155000001</v>
      </c>
      <c r="D167" s="162">
        <f>SUM(D164:D166)</f>
        <v>23586.660155000001</v>
      </c>
      <c r="E167" s="63"/>
      <c r="F167" s="524">
        <f>SUM(F164:F166)</f>
        <v>1</v>
      </c>
      <c r="G167" s="524">
        <f>SUM(G164:G166)</f>
        <v>1</v>
      </c>
      <c r="H167" s="23"/>
      <c r="L167" s="23"/>
      <c r="M167" s="23"/>
    </row>
    <row r="168" spans="1:13" outlineLevel="1" x14ac:dyDescent="0.25">
      <c r="A168" s="25" t="s">
        <v>226</v>
      </c>
      <c r="B168" s="64"/>
      <c r="C168" s="162"/>
      <c r="D168" s="162"/>
      <c r="E168" s="63"/>
      <c r="F168" s="524"/>
      <c r="G168" s="525"/>
      <c r="H168" s="23"/>
      <c r="L168" s="23"/>
      <c r="M168" s="23"/>
    </row>
    <row r="169" spans="1:13" outlineLevel="1" x14ac:dyDescent="0.25">
      <c r="A169" s="25" t="s">
        <v>227</v>
      </c>
      <c r="B169" s="64"/>
      <c r="C169" s="162"/>
      <c r="D169" s="162"/>
      <c r="E169" s="63"/>
      <c r="F169" s="63"/>
      <c r="G169" s="21"/>
      <c r="H169" s="23"/>
      <c r="L169" s="23"/>
      <c r="M169" s="23"/>
    </row>
    <row r="170" spans="1:13" outlineLevel="1" x14ac:dyDescent="0.25">
      <c r="A170" s="25" t="s">
        <v>228</v>
      </c>
      <c r="B170" s="64"/>
      <c r="C170" s="23"/>
      <c r="D170" s="23"/>
      <c r="E170" s="63"/>
      <c r="F170" s="63"/>
      <c r="G170" s="21"/>
      <c r="H170" s="23"/>
      <c r="L170" s="23"/>
      <c r="M170" s="23"/>
    </row>
    <row r="171" spans="1:13" outlineLevel="1" x14ac:dyDescent="0.25">
      <c r="A171" s="25" t="s">
        <v>229</v>
      </c>
      <c r="B171" s="64"/>
      <c r="C171" s="23"/>
      <c r="D171" s="23"/>
      <c r="E171" s="63"/>
      <c r="F171" s="63"/>
      <c r="G171" s="21"/>
      <c r="H171" s="23"/>
      <c r="L171" s="23"/>
      <c r="M171" s="23"/>
    </row>
    <row r="172" spans="1:13" outlineLevel="1" x14ac:dyDescent="0.25">
      <c r="A172" s="25" t="s">
        <v>230</v>
      </c>
      <c r="B172" s="64"/>
      <c r="C172" s="23"/>
      <c r="D172" s="23"/>
      <c r="E172" s="63"/>
      <c r="F172" s="63"/>
      <c r="G172" s="21"/>
      <c r="H172" s="23"/>
      <c r="L172" s="23"/>
      <c r="M172" s="23"/>
    </row>
    <row r="173" spans="1:13" ht="15" customHeight="1" x14ac:dyDescent="0.25">
      <c r="A173" s="44"/>
      <c r="B173" s="45" t="s">
        <v>231</v>
      </c>
      <c r="C173" s="44" t="s">
        <v>62</v>
      </c>
      <c r="D173" s="44"/>
      <c r="E173" s="46"/>
      <c r="F173" s="47" t="s">
        <v>232</v>
      </c>
      <c r="G173" s="47"/>
      <c r="H173" s="23"/>
      <c r="L173" s="23"/>
      <c r="M173" s="23"/>
    </row>
    <row r="174" spans="1:13" ht="15" customHeight="1" x14ac:dyDescent="0.25">
      <c r="A174" s="25" t="s">
        <v>233</v>
      </c>
      <c r="B174" s="42" t="s">
        <v>234</v>
      </c>
      <c r="C174" s="151">
        <v>278.25420771999995</v>
      </c>
      <c r="D174" s="39"/>
      <c r="E174" s="31"/>
      <c r="F174" s="520">
        <f>IF($C$179=0,"",IF(C174="[for completion]","",C174/$C$179))</f>
        <v>1</v>
      </c>
      <c r="G174" s="51"/>
      <c r="H174" s="23"/>
      <c r="L174" s="23"/>
      <c r="M174" s="23"/>
    </row>
    <row r="175" spans="1:13" ht="30.75" customHeight="1" x14ac:dyDescent="0.25">
      <c r="A175" s="25" t="s">
        <v>9</v>
      </c>
      <c r="B175" s="42" t="s">
        <v>1520</v>
      </c>
      <c r="C175" s="151">
        <v>0</v>
      </c>
      <c r="E175" s="53"/>
      <c r="F175" s="520">
        <f>IF($C$179=0,"",IF(C175="[for completion]","",C175/$C$179))</f>
        <v>0</v>
      </c>
      <c r="G175" s="51"/>
      <c r="H175" s="23"/>
      <c r="L175" s="23"/>
      <c r="M175" s="23"/>
    </row>
    <row r="176" spans="1:13" x14ac:dyDescent="0.25">
      <c r="A176" s="25" t="s">
        <v>235</v>
      </c>
      <c r="B176" s="42" t="s">
        <v>236</v>
      </c>
      <c r="C176" s="151">
        <v>0</v>
      </c>
      <c r="E176" s="53"/>
      <c r="F176" s="520"/>
      <c r="G176" s="51"/>
      <c r="H176" s="23"/>
      <c r="L176" s="23"/>
      <c r="M176" s="23"/>
    </row>
    <row r="177" spans="1:13" x14ac:dyDescent="0.25">
      <c r="A177" s="25" t="s">
        <v>237</v>
      </c>
      <c r="B177" s="42" t="s">
        <v>238</v>
      </c>
      <c r="C177" s="151">
        <v>0</v>
      </c>
      <c r="E177" s="53"/>
      <c r="F177" s="520">
        <f t="shared" ref="F177:F187" si="28">IF($C$179=0,"",IF(C177="[for completion]","",C177/$C$179))</f>
        <v>0</v>
      </c>
      <c r="G177" s="51"/>
      <c r="H177" s="23"/>
      <c r="L177" s="23"/>
      <c r="M177" s="23"/>
    </row>
    <row r="178" spans="1:13" x14ac:dyDescent="0.25">
      <c r="A178" s="25" t="s">
        <v>239</v>
      </c>
      <c r="B178" s="42" t="s">
        <v>95</v>
      </c>
      <c r="C178" s="151">
        <v>0</v>
      </c>
      <c r="E178" s="53"/>
      <c r="F178" s="520">
        <f t="shared" si="28"/>
        <v>0</v>
      </c>
      <c r="G178" s="51"/>
      <c r="H178" s="23"/>
      <c r="L178" s="23"/>
      <c r="M178" s="23"/>
    </row>
    <row r="179" spans="1:13" x14ac:dyDescent="0.25">
      <c r="A179" s="25" t="s">
        <v>10</v>
      </c>
      <c r="B179" s="59" t="s">
        <v>97</v>
      </c>
      <c r="C179" s="163">
        <f>SUM(C174:C178)</f>
        <v>278.25420771999995</v>
      </c>
      <c r="E179" s="53"/>
      <c r="F179" s="522">
        <f>SUM(F174:F178)</f>
        <v>1</v>
      </c>
      <c r="G179" s="51"/>
      <c r="H179" s="23"/>
      <c r="L179" s="23"/>
      <c r="M179" s="23"/>
    </row>
    <row r="180" spans="1:13" outlineLevel="1" x14ac:dyDescent="0.25">
      <c r="A180" s="25" t="s">
        <v>240</v>
      </c>
      <c r="B180" s="65" t="s">
        <v>241</v>
      </c>
      <c r="E180" s="53"/>
      <c r="F180" s="520">
        <f t="shared" si="28"/>
        <v>0</v>
      </c>
      <c r="G180" s="51"/>
      <c r="H180" s="23"/>
      <c r="L180" s="23"/>
      <c r="M180" s="23"/>
    </row>
    <row r="181" spans="1:13" s="65" customFormat="1" ht="30" outlineLevel="1" x14ac:dyDescent="0.25">
      <c r="A181" s="25" t="s">
        <v>242</v>
      </c>
      <c r="B181" s="65" t="s">
        <v>243</v>
      </c>
      <c r="F181" s="520">
        <f t="shared" si="28"/>
        <v>0</v>
      </c>
    </row>
    <row r="182" spans="1:13" ht="30" outlineLevel="1" x14ac:dyDescent="0.25">
      <c r="A182" s="25" t="s">
        <v>244</v>
      </c>
      <c r="B182" s="65" t="s">
        <v>245</v>
      </c>
      <c r="E182" s="53"/>
      <c r="F182" s="520">
        <f t="shared" si="28"/>
        <v>0</v>
      </c>
      <c r="G182" s="51"/>
      <c r="H182" s="23"/>
      <c r="L182" s="23"/>
      <c r="M182" s="23"/>
    </row>
    <row r="183" spans="1:13" outlineLevel="1" x14ac:dyDescent="0.25">
      <c r="A183" s="25" t="s">
        <v>246</v>
      </c>
      <c r="B183" s="65" t="s">
        <v>247</v>
      </c>
      <c r="E183" s="53"/>
      <c r="F183" s="520">
        <f t="shared" si="28"/>
        <v>0</v>
      </c>
      <c r="G183" s="51"/>
      <c r="H183" s="23"/>
      <c r="L183" s="23"/>
      <c r="M183" s="23"/>
    </row>
    <row r="184" spans="1:13" s="65" customFormat="1" ht="30" outlineLevel="1" x14ac:dyDescent="0.25">
      <c r="A184" s="25" t="s">
        <v>248</v>
      </c>
      <c r="B184" s="65" t="s">
        <v>249</v>
      </c>
      <c r="F184" s="520">
        <f t="shared" si="28"/>
        <v>0</v>
      </c>
    </row>
    <row r="185" spans="1:13" ht="30" outlineLevel="1" x14ac:dyDescent="0.25">
      <c r="A185" s="25" t="s">
        <v>250</v>
      </c>
      <c r="B185" s="65" t="s">
        <v>251</v>
      </c>
      <c r="E185" s="53"/>
      <c r="F185" s="520">
        <f t="shared" si="28"/>
        <v>0</v>
      </c>
      <c r="G185" s="51"/>
      <c r="H185" s="23"/>
      <c r="L185" s="23"/>
      <c r="M185" s="23"/>
    </row>
    <row r="186" spans="1:13" outlineLevel="1" x14ac:dyDescent="0.25">
      <c r="A186" s="25" t="s">
        <v>252</v>
      </c>
      <c r="B186" s="65" t="s">
        <v>253</v>
      </c>
      <c r="E186" s="53"/>
      <c r="F186" s="520">
        <f t="shared" si="28"/>
        <v>0</v>
      </c>
      <c r="G186" s="51"/>
      <c r="H186" s="23"/>
      <c r="L186" s="23"/>
      <c r="M186" s="23"/>
    </row>
    <row r="187" spans="1:13" outlineLevel="1" x14ac:dyDescent="0.25">
      <c r="A187" s="25" t="s">
        <v>254</v>
      </c>
      <c r="B187" s="65" t="s">
        <v>255</v>
      </c>
      <c r="E187" s="53"/>
      <c r="F187" s="520">
        <f t="shared" si="28"/>
        <v>0</v>
      </c>
      <c r="G187" s="51"/>
      <c r="H187" s="23"/>
      <c r="L187" s="23"/>
      <c r="M187" s="23"/>
    </row>
    <row r="188" spans="1:13" outlineLevel="1" x14ac:dyDescent="0.25">
      <c r="A188" s="25" t="s">
        <v>256</v>
      </c>
      <c r="B188" s="65"/>
      <c r="E188" s="53"/>
      <c r="F188" s="520"/>
      <c r="G188" s="51"/>
      <c r="H188" s="23"/>
      <c r="L188" s="23"/>
      <c r="M188" s="23"/>
    </row>
    <row r="189" spans="1:13" outlineLevel="1" x14ac:dyDescent="0.25">
      <c r="A189" s="25" t="s">
        <v>257</v>
      </c>
      <c r="B189" s="65"/>
      <c r="E189" s="53"/>
      <c r="F189" s="51"/>
      <c r="G189" s="51"/>
      <c r="H189" s="23"/>
      <c r="L189" s="23"/>
      <c r="M189" s="23"/>
    </row>
    <row r="190" spans="1:13" outlineLevel="1" x14ac:dyDescent="0.25">
      <c r="A190" s="25" t="s">
        <v>258</v>
      </c>
      <c r="B190" s="65"/>
      <c r="E190" s="53"/>
      <c r="F190" s="51"/>
      <c r="G190" s="51"/>
      <c r="H190" s="23"/>
      <c r="L190" s="23"/>
      <c r="M190" s="23"/>
    </row>
    <row r="191" spans="1:13" outlineLevel="1" x14ac:dyDescent="0.25">
      <c r="A191" s="25" t="s">
        <v>259</v>
      </c>
      <c r="B191" s="54"/>
      <c r="E191" s="53"/>
      <c r="F191" s="51"/>
      <c r="G191" s="51"/>
      <c r="H191" s="23"/>
      <c r="L191" s="23"/>
      <c r="M191" s="23"/>
    </row>
    <row r="192" spans="1:13" ht="15" customHeight="1" x14ac:dyDescent="0.25">
      <c r="A192" s="44"/>
      <c r="B192" s="45" t="s">
        <v>260</v>
      </c>
      <c r="C192" s="44" t="s">
        <v>62</v>
      </c>
      <c r="D192" s="44"/>
      <c r="E192" s="46"/>
      <c r="F192" s="47" t="s">
        <v>232</v>
      </c>
      <c r="G192" s="47"/>
      <c r="H192" s="23"/>
      <c r="L192" s="23"/>
      <c r="M192" s="23"/>
    </row>
    <row r="193" spans="1:13" x14ac:dyDescent="0.25">
      <c r="A193" s="25" t="s">
        <v>261</v>
      </c>
      <c r="B193" s="42" t="s">
        <v>262</v>
      </c>
      <c r="C193" s="163">
        <v>278.25420771999995</v>
      </c>
      <c r="E193" s="50"/>
      <c r="F193" s="520">
        <f t="shared" ref="F193:F206" si="29">IF($C$208=0,"",IF(C193="[for completion]","",C193/$C$208))</f>
        <v>1</v>
      </c>
      <c r="G193" s="51"/>
      <c r="H193" s="23"/>
      <c r="L193" s="23"/>
      <c r="M193" s="23"/>
    </row>
    <row r="194" spans="1:13" x14ac:dyDescent="0.25">
      <c r="A194" s="25" t="s">
        <v>263</v>
      </c>
      <c r="B194" s="42" t="s">
        <v>264</v>
      </c>
      <c r="C194" s="163">
        <v>0</v>
      </c>
      <c r="E194" s="53"/>
      <c r="F194" s="520">
        <f t="shared" si="29"/>
        <v>0</v>
      </c>
      <c r="G194" s="53"/>
      <c r="H194" s="23"/>
      <c r="L194" s="23"/>
      <c r="M194" s="23"/>
    </row>
    <row r="195" spans="1:13" x14ac:dyDescent="0.25">
      <c r="A195" s="25" t="s">
        <v>265</v>
      </c>
      <c r="B195" s="42" t="s">
        <v>266</v>
      </c>
      <c r="C195" s="163">
        <v>0</v>
      </c>
      <c r="E195" s="53"/>
      <c r="F195" s="520">
        <f t="shared" si="29"/>
        <v>0</v>
      </c>
      <c r="G195" s="53"/>
      <c r="H195" s="23"/>
      <c r="L195" s="23"/>
      <c r="M195" s="23"/>
    </row>
    <row r="196" spans="1:13" x14ac:dyDescent="0.25">
      <c r="A196" s="25" t="s">
        <v>267</v>
      </c>
      <c r="B196" s="42" t="s">
        <v>268</v>
      </c>
      <c r="C196" s="163">
        <v>0</v>
      </c>
      <c r="E196" s="53"/>
      <c r="F196" s="520">
        <f t="shared" si="29"/>
        <v>0</v>
      </c>
      <c r="G196" s="53"/>
      <c r="H196" s="23"/>
      <c r="L196" s="23"/>
      <c r="M196" s="23"/>
    </row>
    <row r="197" spans="1:13" x14ac:dyDescent="0.25">
      <c r="A197" s="25" t="s">
        <v>269</v>
      </c>
      <c r="B197" s="42" t="s">
        <v>270</v>
      </c>
      <c r="C197" s="163">
        <v>0</v>
      </c>
      <c r="E197" s="53"/>
      <c r="F197" s="520">
        <f t="shared" si="29"/>
        <v>0</v>
      </c>
      <c r="G197" s="53"/>
      <c r="H197" s="23"/>
      <c r="L197" s="23"/>
      <c r="M197" s="23"/>
    </row>
    <row r="198" spans="1:13" x14ac:dyDescent="0.25">
      <c r="A198" s="25" t="s">
        <v>271</v>
      </c>
      <c r="B198" s="42" t="s">
        <v>272</v>
      </c>
      <c r="C198" s="163">
        <v>0</v>
      </c>
      <c r="E198" s="53"/>
      <c r="F198" s="520">
        <f t="shared" si="29"/>
        <v>0</v>
      </c>
      <c r="G198" s="53"/>
      <c r="H198" s="23"/>
      <c r="L198" s="23"/>
      <c r="M198" s="23"/>
    </row>
    <row r="199" spans="1:13" x14ac:dyDescent="0.25">
      <c r="A199" s="25" t="s">
        <v>273</v>
      </c>
      <c r="B199" s="42" t="s">
        <v>274</v>
      </c>
      <c r="C199" s="163">
        <v>0</v>
      </c>
      <c r="E199" s="53"/>
      <c r="F199" s="520">
        <f t="shared" si="29"/>
        <v>0</v>
      </c>
      <c r="G199" s="53"/>
      <c r="H199" s="23"/>
      <c r="L199" s="23"/>
      <c r="M199" s="23"/>
    </row>
    <row r="200" spans="1:13" x14ac:dyDescent="0.25">
      <c r="A200" s="25" t="s">
        <v>275</v>
      </c>
      <c r="B200" s="42" t="s">
        <v>12</v>
      </c>
      <c r="C200" s="163">
        <v>0</v>
      </c>
      <c r="E200" s="53"/>
      <c r="F200" s="520">
        <f t="shared" si="29"/>
        <v>0</v>
      </c>
      <c r="G200" s="53"/>
      <c r="H200" s="23"/>
      <c r="L200" s="23"/>
      <c r="M200" s="23"/>
    </row>
    <row r="201" spans="1:13" x14ac:dyDescent="0.25">
      <c r="A201" s="25" t="s">
        <v>276</v>
      </c>
      <c r="B201" s="42" t="s">
        <v>277</v>
      </c>
      <c r="C201" s="163">
        <v>0</v>
      </c>
      <c r="E201" s="53"/>
      <c r="F201" s="520">
        <f t="shared" si="29"/>
        <v>0</v>
      </c>
      <c r="G201" s="53"/>
      <c r="H201" s="23"/>
      <c r="L201" s="23"/>
      <c r="M201" s="23"/>
    </row>
    <row r="202" spans="1:13" x14ac:dyDescent="0.25">
      <c r="A202" s="25" t="s">
        <v>278</v>
      </c>
      <c r="B202" s="42" t="s">
        <v>279</v>
      </c>
      <c r="C202" s="163">
        <v>0</v>
      </c>
      <c r="E202" s="53"/>
      <c r="F202" s="520">
        <f t="shared" si="29"/>
        <v>0</v>
      </c>
      <c r="G202" s="53"/>
      <c r="H202" s="23"/>
      <c r="L202" s="23"/>
      <c r="M202" s="23"/>
    </row>
    <row r="203" spans="1:13" x14ac:dyDescent="0.25">
      <c r="A203" s="25" t="s">
        <v>280</v>
      </c>
      <c r="B203" s="42" t="s">
        <v>281</v>
      </c>
      <c r="C203" s="163">
        <v>0</v>
      </c>
      <c r="E203" s="53"/>
      <c r="F203" s="520">
        <f t="shared" si="29"/>
        <v>0</v>
      </c>
      <c r="G203" s="53"/>
      <c r="H203" s="23"/>
      <c r="L203" s="23"/>
      <c r="M203" s="23"/>
    </row>
    <row r="204" spans="1:13" x14ac:dyDescent="0.25">
      <c r="A204" s="25" t="s">
        <v>282</v>
      </c>
      <c r="B204" s="42" t="s">
        <v>283</v>
      </c>
      <c r="C204" s="163">
        <v>0</v>
      </c>
      <c r="E204" s="53"/>
      <c r="F204" s="520">
        <f t="shared" si="29"/>
        <v>0</v>
      </c>
      <c r="G204" s="53"/>
      <c r="H204" s="23"/>
      <c r="L204" s="23"/>
      <c r="M204" s="23"/>
    </row>
    <row r="205" spans="1:13" x14ac:dyDescent="0.25">
      <c r="A205" s="25" t="s">
        <v>284</v>
      </c>
      <c r="B205" s="42" t="s">
        <v>285</v>
      </c>
      <c r="C205" s="163">
        <v>0</v>
      </c>
      <c r="E205" s="53"/>
      <c r="F205" s="520">
        <f t="shared" si="29"/>
        <v>0</v>
      </c>
      <c r="G205" s="53"/>
      <c r="H205" s="23"/>
      <c r="L205" s="23"/>
      <c r="M205" s="23"/>
    </row>
    <row r="206" spans="1:13" x14ac:dyDescent="0.25">
      <c r="A206" s="25" t="s">
        <v>286</v>
      </c>
      <c r="B206" s="42" t="s">
        <v>95</v>
      </c>
      <c r="C206" s="163">
        <v>0</v>
      </c>
      <c r="E206" s="53"/>
      <c r="F206" s="520">
        <f t="shared" si="29"/>
        <v>0</v>
      </c>
      <c r="G206" s="53"/>
      <c r="H206" s="23"/>
      <c r="L206" s="23"/>
      <c r="M206" s="23"/>
    </row>
    <row r="207" spans="1:13" x14ac:dyDescent="0.25">
      <c r="A207" s="25" t="s">
        <v>287</v>
      </c>
      <c r="B207" s="52" t="s">
        <v>288</v>
      </c>
      <c r="C207" s="163">
        <f>+C193+C194</f>
        <v>278.25420771999995</v>
      </c>
      <c r="E207" s="53"/>
      <c r="F207" s="520"/>
      <c r="G207" s="53"/>
      <c r="H207" s="23"/>
      <c r="L207" s="23"/>
      <c r="M207" s="23"/>
    </row>
    <row r="208" spans="1:13" x14ac:dyDescent="0.25">
      <c r="A208" s="25" t="s">
        <v>289</v>
      </c>
      <c r="B208" s="59" t="s">
        <v>97</v>
      </c>
      <c r="C208" s="163">
        <f>SUM(C193:C206)</f>
        <v>278.25420771999995</v>
      </c>
      <c r="D208" s="42"/>
      <c r="E208" s="53"/>
      <c r="F208" s="522">
        <f>SUM(F193:F206)</f>
        <v>1</v>
      </c>
      <c r="G208" s="53"/>
      <c r="H208" s="23"/>
      <c r="L208" s="23"/>
      <c r="M208" s="23"/>
    </row>
    <row r="209" spans="1:13" outlineLevel="1" x14ac:dyDescent="0.25">
      <c r="A209" s="25" t="s">
        <v>290</v>
      </c>
      <c r="B209" s="54" t="s">
        <v>99</v>
      </c>
      <c r="E209" s="53"/>
      <c r="F209" s="520">
        <f>IF($C$208=0,"",IF(C209="[for completion]","",C209/$C$208))</f>
        <v>0</v>
      </c>
      <c r="G209" s="53"/>
      <c r="H209" s="23"/>
      <c r="L209" s="23"/>
      <c r="M209" s="23"/>
    </row>
    <row r="210" spans="1:13" outlineLevel="1" x14ac:dyDescent="0.25">
      <c r="A210" s="25" t="s">
        <v>291</v>
      </c>
      <c r="B210" s="54" t="s">
        <v>99</v>
      </c>
      <c r="E210" s="53"/>
      <c r="F210" s="520">
        <f t="shared" ref="F210:F215" si="30">IF($C$208=0,"",IF(C210="[for completion]","",C210/$C$208))</f>
        <v>0</v>
      </c>
      <c r="G210" s="53"/>
      <c r="H210" s="23"/>
      <c r="L210" s="23"/>
      <c r="M210" s="23"/>
    </row>
    <row r="211" spans="1:13" outlineLevel="1" x14ac:dyDescent="0.25">
      <c r="A211" s="25" t="s">
        <v>292</v>
      </c>
      <c r="B211" s="54" t="s">
        <v>99</v>
      </c>
      <c r="E211" s="53"/>
      <c r="F211" s="520">
        <f t="shared" si="30"/>
        <v>0</v>
      </c>
      <c r="G211" s="53"/>
      <c r="H211" s="23"/>
      <c r="L211" s="23"/>
      <c r="M211" s="23"/>
    </row>
    <row r="212" spans="1:13" outlineLevel="1" x14ac:dyDescent="0.25">
      <c r="A212" s="25" t="s">
        <v>293</v>
      </c>
      <c r="B212" s="54" t="s">
        <v>99</v>
      </c>
      <c r="E212" s="53"/>
      <c r="F212" s="520">
        <f t="shared" si="30"/>
        <v>0</v>
      </c>
      <c r="G212" s="53"/>
      <c r="H212" s="23"/>
      <c r="L212" s="23"/>
      <c r="M212" s="23"/>
    </row>
    <row r="213" spans="1:13" outlineLevel="1" x14ac:dyDescent="0.25">
      <c r="A213" s="25" t="s">
        <v>294</v>
      </c>
      <c r="B213" s="54" t="s">
        <v>99</v>
      </c>
      <c r="E213" s="53"/>
      <c r="F213" s="520">
        <f t="shared" si="30"/>
        <v>0</v>
      </c>
      <c r="G213" s="53"/>
      <c r="H213" s="23"/>
      <c r="L213" s="23"/>
      <c r="M213" s="23"/>
    </row>
    <row r="214" spans="1:13" outlineLevel="1" x14ac:dyDescent="0.25">
      <c r="A214" s="25" t="s">
        <v>295</v>
      </c>
      <c r="B214" s="54" t="s">
        <v>99</v>
      </c>
      <c r="E214" s="53"/>
      <c r="F214" s="520">
        <f t="shared" si="30"/>
        <v>0</v>
      </c>
      <c r="G214" s="53"/>
      <c r="H214" s="23"/>
      <c r="L214" s="23"/>
      <c r="M214" s="23"/>
    </row>
    <row r="215" spans="1:13" outlineLevel="1" x14ac:dyDescent="0.25">
      <c r="A215" s="25" t="s">
        <v>296</v>
      </c>
      <c r="B215" s="54" t="s">
        <v>99</v>
      </c>
      <c r="E215" s="53"/>
      <c r="F215" s="520">
        <f t="shared" si="30"/>
        <v>0</v>
      </c>
      <c r="G215" s="53"/>
      <c r="H215" s="23"/>
      <c r="L215" s="23"/>
      <c r="M215" s="23"/>
    </row>
    <row r="216" spans="1:13" ht="15" customHeight="1" x14ac:dyDescent="0.25">
      <c r="A216" s="44"/>
      <c r="B216" s="45" t="s">
        <v>297</v>
      </c>
      <c r="C216" s="44" t="s">
        <v>62</v>
      </c>
      <c r="D216" s="44"/>
      <c r="E216" s="46"/>
      <c r="F216" s="47" t="s">
        <v>85</v>
      </c>
      <c r="G216" s="47" t="s">
        <v>219</v>
      </c>
      <c r="H216" s="23"/>
      <c r="L216" s="23"/>
      <c r="M216" s="23"/>
    </row>
    <row r="217" spans="1:13" x14ac:dyDescent="0.25">
      <c r="A217" s="25" t="s">
        <v>298</v>
      </c>
      <c r="B217" s="21" t="s">
        <v>299</v>
      </c>
      <c r="C217" s="163">
        <v>278.25420771999995</v>
      </c>
      <c r="E217" s="63"/>
      <c r="F217" s="520">
        <f>IF($C$38=0,"",IF(C217="[for completion]","",IF(C217="","",C217/$C$38)))</f>
        <v>7.8871796667406551E-3</v>
      </c>
      <c r="G217" s="520">
        <f>IF($C$39=0,"",IF(C217="[for completion]","",IF(C217="","",C217/$C$39)))</f>
        <v>1.1797100814250484E-2</v>
      </c>
      <c r="H217" s="23"/>
      <c r="L217" s="23"/>
      <c r="M217" s="23"/>
    </row>
    <row r="218" spans="1:13" x14ac:dyDescent="0.25">
      <c r="A218" s="25" t="s">
        <v>300</v>
      </c>
      <c r="B218" s="21" t="s">
        <v>301</v>
      </c>
      <c r="C218" s="163">
        <v>0</v>
      </c>
      <c r="E218" s="63"/>
      <c r="F218" s="520">
        <f t="shared" ref="F218:F219" si="31">IF($C$38=0,"",IF(C218="[for completion]","",IF(C218="","",C218/$C$38)))</f>
        <v>0</v>
      </c>
      <c r="G218" s="520">
        <f t="shared" ref="G218:G219" si="32">IF($C$39=0,"",IF(C218="[for completion]","",IF(C218="","",C218/$C$39)))</f>
        <v>0</v>
      </c>
      <c r="H218" s="23"/>
      <c r="L218" s="23"/>
      <c r="M218" s="23"/>
    </row>
    <row r="219" spans="1:13" x14ac:dyDescent="0.25">
      <c r="A219" s="25" t="s">
        <v>302</v>
      </c>
      <c r="B219" s="21" t="s">
        <v>95</v>
      </c>
      <c r="C219" s="163">
        <v>0</v>
      </c>
      <c r="E219" s="63"/>
      <c r="F219" s="520">
        <f t="shared" si="31"/>
        <v>0</v>
      </c>
      <c r="G219" s="520">
        <f t="shared" si="32"/>
        <v>0</v>
      </c>
      <c r="H219" s="23"/>
      <c r="L219" s="23"/>
      <c r="M219" s="23"/>
    </row>
    <row r="220" spans="1:13" x14ac:dyDescent="0.25">
      <c r="A220" s="25" t="s">
        <v>303</v>
      </c>
      <c r="B220" s="59" t="s">
        <v>97</v>
      </c>
      <c r="C220" s="163">
        <f>SUM(C217:C219)</f>
        <v>278.25420771999995</v>
      </c>
      <c r="E220" s="63"/>
      <c r="F220" s="145">
        <f>SUM(F217:F219)</f>
        <v>7.8871796667406551E-3</v>
      </c>
      <c r="G220" s="145">
        <f>SUM(G217:G219)</f>
        <v>1.1797100814250484E-2</v>
      </c>
      <c r="H220" s="23"/>
      <c r="L220" s="23"/>
      <c r="M220" s="23"/>
    </row>
    <row r="221" spans="1:13" outlineLevel="1" x14ac:dyDescent="0.25">
      <c r="A221" s="25" t="s">
        <v>304</v>
      </c>
      <c r="B221" s="54" t="s">
        <v>99</v>
      </c>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305</v>
      </c>
      <c r="B222" s="54" t="s">
        <v>99</v>
      </c>
      <c r="E222" s="63"/>
      <c r="F222" s="51" t="str">
        <f t="shared" si="33"/>
        <v/>
      </c>
      <c r="G222" s="51" t="str">
        <f t="shared" si="34"/>
        <v/>
      </c>
      <c r="H222" s="23"/>
      <c r="L222" s="23"/>
      <c r="M222" s="23"/>
    </row>
    <row r="223" spans="1:13" outlineLevel="1" x14ac:dyDescent="0.25">
      <c r="A223" s="25" t="s">
        <v>306</v>
      </c>
      <c r="B223" s="54" t="s">
        <v>99</v>
      </c>
      <c r="E223" s="63"/>
      <c r="F223" s="51" t="str">
        <f t="shared" si="33"/>
        <v/>
      </c>
      <c r="G223" s="51" t="str">
        <f t="shared" si="34"/>
        <v/>
      </c>
      <c r="H223" s="23"/>
      <c r="L223" s="23"/>
      <c r="M223" s="23"/>
    </row>
    <row r="224" spans="1:13" outlineLevel="1" x14ac:dyDescent="0.25">
      <c r="A224" s="25" t="s">
        <v>307</v>
      </c>
      <c r="B224" s="54" t="s">
        <v>99</v>
      </c>
      <c r="E224" s="63"/>
      <c r="F224" s="51" t="str">
        <f t="shared" si="33"/>
        <v/>
      </c>
      <c r="G224" s="51" t="str">
        <f t="shared" si="34"/>
        <v/>
      </c>
      <c r="H224" s="23"/>
      <c r="L224" s="23"/>
      <c r="M224" s="23"/>
    </row>
    <row r="225" spans="1:14" outlineLevel="1" x14ac:dyDescent="0.25">
      <c r="A225" s="25" t="s">
        <v>308</v>
      </c>
      <c r="B225" s="54" t="s">
        <v>99</v>
      </c>
      <c r="E225" s="63"/>
      <c r="F225" s="51" t="str">
        <f t="shared" si="33"/>
        <v/>
      </c>
      <c r="G225" s="51" t="str">
        <f t="shared" si="34"/>
        <v/>
      </c>
      <c r="H225" s="23"/>
      <c r="L225" s="23"/>
      <c r="M225" s="23"/>
    </row>
    <row r="226" spans="1:14" outlineLevel="1" x14ac:dyDescent="0.25">
      <c r="A226" s="25" t="s">
        <v>309</v>
      </c>
      <c r="B226" s="54" t="s">
        <v>99</v>
      </c>
      <c r="E226" s="42"/>
      <c r="F226" s="51" t="str">
        <f t="shared" si="33"/>
        <v/>
      </c>
      <c r="G226" s="51" t="str">
        <f t="shared" si="34"/>
        <v/>
      </c>
      <c r="H226" s="23"/>
      <c r="L226" s="23"/>
      <c r="M226" s="23"/>
    </row>
    <row r="227" spans="1:14" outlineLevel="1" x14ac:dyDescent="0.25">
      <c r="A227" s="25" t="s">
        <v>310</v>
      </c>
      <c r="B227" s="54" t="s">
        <v>99</v>
      </c>
      <c r="E227" s="63"/>
      <c r="F227" s="51" t="str">
        <f t="shared" si="33"/>
        <v/>
      </c>
      <c r="G227" s="51" t="str">
        <f t="shared" si="34"/>
        <v/>
      </c>
      <c r="H227" s="23"/>
      <c r="L227" s="23"/>
      <c r="M227" s="23"/>
    </row>
    <row r="228" spans="1:14" ht="15" customHeight="1" x14ac:dyDescent="0.25">
      <c r="A228" s="44"/>
      <c r="B228" s="45" t="s">
        <v>311</v>
      </c>
      <c r="C228" s="44"/>
      <c r="D228" s="44"/>
      <c r="E228" s="46"/>
      <c r="F228" s="47"/>
      <c r="G228" s="47"/>
      <c r="H228" s="23"/>
      <c r="L228" s="23"/>
      <c r="M228" s="23"/>
    </row>
    <row r="229" spans="1:14" ht="30" x14ac:dyDescent="0.25">
      <c r="A229" s="25" t="s">
        <v>312</v>
      </c>
      <c r="B229" s="42" t="s">
        <v>313</v>
      </c>
      <c r="C229" s="160" t="s">
        <v>1695</v>
      </c>
      <c r="H229" s="23"/>
      <c r="L229" s="23"/>
      <c r="M229" s="23"/>
    </row>
    <row r="230" spans="1:14" ht="15" customHeight="1" x14ac:dyDescent="0.25">
      <c r="A230" s="44"/>
      <c r="B230" s="45" t="s">
        <v>314</v>
      </c>
      <c r="C230" s="44"/>
      <c r="D230" s="44"/>
      <c r="E230" s="46"/>
      <c r="F230" s="47"/>
      <c r="G230" s="47"/>
      <c r="H230" s="23"/>
      <c r="L230" s="23"/>
      <c r="M230" s="23"/>
    </row>
    <row r="231" spans="1:14" x14ac:dyDescent="0.25">
      <c r="A231" s="25" t="s">
        <v>11</v>
      </c>
      <c r="B231" s="25" t="s">
        <v>1523</v>
      </c>
      <c r="C231" s="163">
        <v>244.97681005999999</v>
      </c>
      <c r="E231" s="42"/>
      <c r="H231" s="23"/>
      <c r="L231" s="23"/>
      <c r="M231" s="23"/>
    </row>
    <row r="232" spans="1:14" x14ac:dyDescent="0.25">
      <c r="A232" s="25" t="s">
        <v>315</v>
      </c>
      <c r="B232" s="66" t="s">
        <v>316</v>
      </c>
      <c r="C232" s="25" t="s">
        <v>1696</v>
      </c>
      <c r="E232" s="42"/>
      <c r="H232" s="23"/>
      <c r="L232" s="23"/>
      <c r="M232" s="23"/>
    </row>
    <row r="233" spans="1:14" x14ac:dyDescent="0.25">
      <c r="A233" s="25" t="s">
        <v>317</v>
      </c>
      <c r="B233" s="66" t="s">
        <v>318</v>
      </c>
      <c r="C233" s="25" t="s">
        <v>1696</v>
      </c>
      <c r="E233" s="42"/>
      <c r="H233" s="23"/>
      <c r="L233" s="23"/>
      <c r="M233" s="23"/>
    </row>
    <row r="234" spans="1:14" outlineLevel="1" x14ac:dyDescent="0.25">
      <c r="A234" s="25" t="s">
        <v>319</v>
      </c>
      <c r="B234" s="40" t="s">
        <v>320</v>
      </c>
      <c r="C234" s="42"/>
      <c r="D234" s="42"/>
      <c r="E234" s="42"/>
      <c r="H234" s="23"/>
      <c r="L234" s="23"/>
      <c r="M234" s="23"/>
    </row>
    <row r="235" spans="1:14" outlineLevel="1" x14ac:dyDescent="0.25">
      <c r="A235" s="25" t="s">
        <v>321</v>
      </c>
      <c r="B235" s="40" t="s">
        <v>322</v>
      </c>
      <c r="C235" s="42"/>
      <c r="D235" s="42"/>
      <c r="E235" s="42"/>
      <c r="H235" s="23"/>
      <c r="L235" s="23"/>
      <c r="M235" s="23"/>
    </row>
    <row r="236" spans="1:14" outlineLevel="1" x14ac:dyDescent="0.25">
      <c r="A236" s="25" t="s">
        <v>323</v>
      </c>
      <c r="B236" s="40" t="s">
        <v>324</v>
      </c>
      <c r="C236" s="42"/>
      <c r="D236" s="42"/>
      <c r="E236" s="42"/>
      <c r="H236" s="23"/>
      <c r="L236" s="23"/>
      <c r="M236" s="23"/>
    </row>
    <row r="237" spans="1:14" outlineLevel="1" x14ac:dyDescent="0.25">
      <c r="A237" s="25" t="s">
        <v>325</v>
      </c>
      <c r="C237" s="42"/>
      <c r="D237" s="42"/>
      <c r="E237" s="42"/>
      <c r="H237" s="23"/>
      <c r="L237" s="23"/>
      <c r="M237" s="23"/>
    </row>
    <row r="238" spans="1:14" outlineLevel="1" x14ac:dyDescent="0.25">
      <c r="A238" s="25" t="s">
        <v>326</v>
      </c>
      <c r="C238" s="42"/>
      <c r="D238" s="42"/>
      <c r="E238" s="42"/>
      <c r="H238" s="23"/>
      <c r="L238" s="23"/>
      <c r="M238" s="23"/>
    </row>
    <row r="239" spans="1:14" outlineLevel="1" x14ac:dyDescent="0.25">
      <c r="A239" s="25" t="s">
        <v>327</v>
      </c>
      <c r="D239"/>
      <c r="E239"/>
      <c r="F239"/>
      <c r="G239"/>
      <c r="H239" s="23"/>
      <c r="K239" s="67"/>
      <c r="L239" s="67"/>
      <c r="M239" s="67"/>
      <c r="N239" s="67"/>
    </row>
    <row r="240" spans="1:14" outlineLevel="1" x14ac:dyDescent="0.25">
      <c r="A240" s="25" t="s">
        <v>328</v>
      </c>
      <c r="D240"/>
      <c r="E240"/>
      <c r="F240"/>
      <c r="G240"/>
      <c r="H240" s="23"/>
      <c r="K240" s="67"/>
      <c r="L240" s="67"/>
      <c r="M240" s="67"/>
      <c r="N240" s="67"/>
    </row>
    <row r="241" spans="1:14" outlineLevel="1" x14ac:dyDescent="0.25">
      <c r="A241" s="25" t="s">
        <v>329</v>
      </c>
      <c r="D241"/>
      <c r="E241"/>
      <c r="F241"/>
      <c r="G241"/>
      <c r="H241" s="23"/>
      <c r="K241" s="67"/>
      <c r="L241" s="67"/>
      <c r="M241" s="67"/>
      <c r="N241" s="67"/>
    </row>
    <row r="242" spans="1:14" outlineLevel="1" x14ac:dyDescent="0.25">
      <c r="A242" s="25" t="s">
        <v>330</v>
      </c>
      <c r="D242"/>
      <c r="E242"/>
      <c r="F242"/>
      <c r="G242"/>
      <c r="H242" s="23"/>
      <c r="K242" s="67"/>
      <c r="L242" s="67"/>
      <c r="M242" s="67"/>
      <c r="N242" s="67"/>
    </row>
    <row r="243" spans="1:14" outlineLevel="1" x14ac:dyDescent="0.25">
      <c r="A243" s="25" t="s">
        <v>331</v>
      </c>
      <c r="D243"/>
      <c r="E243"/>
      <c r="F243"/>
      <c r="G243"/>
      <c r="H243" s="23"/>
      <c r="K243" s="67"/>
      <c r="L243" s="67"/>
      <c r="M243" s="67"/>
      <c r="N243" s="67"/>
    </row>
    <row r="244" spans="1:14" outlineLevel="1" x14ac:dyDescent="0.25">
      <c r="A244" s="25" t="s">
        <v>332</v>
      </c>
      <c r="D244"/>
      <c r="E244"/>
      <c r="F244"/>
      <c r="G244"/>
      <c r="H244" s="23"/>
      <c r="K244" s="67"/>
      <c r="L244" s="67"/>
      <c r="M244" s="67"/>
      <c r="N244" s="67"/>
    </row>
    <row r="245" spans="1:14" outlineLevel="1" x14ac:dyDescent="0.25">
      <c r="A245" s="25" t="s">
        <v>333</v>
      </c>
      <c r="D245"/>
      <c r="E245"/>
      <c r="F245"/>
      <c r="G245"/>
      <c r="H245" s="23"/>
      <c r="K245" s="67"/>
      <c r="L245" s="67"/>
      <c r="M245" s="67"/>
      <c r="N245" s="67"/>
    </row>
    <row r="246" spans="1:14" outlineLevel="1" x14ac:dyDescent="0.25">
      <c r="A246" s="25" t="s">
        <v>334</v>
      </c>
      <c r="D246"/>
      <c r="E246"/>
      <c r="F246"/>
      <c r="G246"/>
      <c r="H246" s="23"/>
      <c r="K246" s="67"/>
      <c r="L246" s="67"/>
      <c r="M246" s="67"/>
      <c r="N246" s="67"/>
    </row>
    <row r="247" spans="1:14" outlineLevel="1" x14ac:dyDescent="0.25">
      <c r="A247" s="25" t="s">
        <v>335</v>
      </c>
      <c r="D247"/>
      <c r="E247"/>
      <c r="F247"/>
      <c r="G247"/>
      <c r="H247" s="23"/>
      <c r="K247" s="67"/>
      <c r="L247" s="67"/>
      <c r="M247" s="67"/>
      <c r="N247" s="67"/>
    </row>
    <row r="248" spans="1:14" outlineLevel="1" x14ac:dyDescent="0.25">
      <c r="A248" s="25" t="s">
        <v>336</v>
      </c>
      <c r="D248"/>
      <c r="E248"/>
      <c r="F248"/>
      <c r="G248"/>
      <c r="H248" s="23"/>
      <c r="K248" s="67"/>
      <c r="L248" s="67"/>
      <c r="M248" s="67"/>
      <c r="N248" s="67"/>
    </row>
    <row r="249" spans="1:14" outlineLevel="1" x14ac:dyDescent="0.25">
      <c r="A249" s="25" t="s">
        <v>337</v>
      </c>
      <c r="D249"/>
      <c r="E249"/>
      <c r="F249"/>
      <c r="G249"/>
      <c r="H249" s="23"/>
      <c r="K249" s="67"/>
      <c r="L249" s="67"/>
      <c r="M249" s="67"/>
      <c r="N249" s="67"/>
    </row>
    <row r="250" spans="1:14" outlineLevel="1" x14ac:dyDescent="0.25">
      <c r="A250" s="25" t="s">
        <v>338</v>
      </c>
      <c r="D250"/>
      <c r="E250"/>
      <c r="F250"/>
      <c r="G250"/>
      <c r="H250" s="23"/>
      <c r="K250" s="67"/>
      <c r="L250" s="67"/>
      <c r="M250" s="67"/>
      <c r="N250" s="67"/>
    </row>
    <row r="251" spans="1:14" outlineLevel="1" x14ac:dyDescent="0.25">
      <c r="A251" s="25" t="s">
        <v>339</v>
      </c>
      <c r="D251"/>
      <c r="E251"/>
      <c r="F251"/>
      <c r="G251"/>
      <c r="H251" s="23"/>
      <c r="K251" s="67"/>
      <c r="L251" s="67"/>
      <c r="M251" s="67"/>
      <c r="N251" s="67"/>
    </row>
    <row r="252" spans="1:14" outlineLevel="1" x14ac:dyDescent="0.25">
      <c r="A252" s="25" t="s">
        <v>340</v>
      </c>
      <c r="D252"/>
      <c r="E252"/>
      <c r="F252"/>
      <c r="G252"/>
      <c r="H252" s="23"/>
      <c r="K252" s="67"/>
      <c r="L252" s="67"/>
      <c r="M252" s="67"/>
      <c r="N252" s="67"/>
    </row>
    <row r="253" spans="1:14" outlineLevel="1" x14ac:dyDescent="0.25">
      <c r="A253" s="25" t="s">
        <v>341</v>
      </c>
      <c r="D253"/>
      <c r="E253"/>
      <c r="F253"/>
      <c r="G253"/>
      <c r="H253" s="23"/>
      <c r="K253" s="67"/>
      <c r="L253" s="67"/>
      <c r="M253" s="67"/>
      <c r="N253" s="67"/>
    </row>
    <row r="254" spans="1:14" outlineLevel="1" x14ac:dyDescent="0.25">
      <c r="A254" s="25" t="s">
        <v>342</v>
      </c>
      <c r="D254"/>
      <c r="E254"/>
      <c r="F254"/>
      <c r="G254"/>
      <c r="H254" s="23"/>
      <c r="K254" s="67"/>
      <c r="L254" s="67"/>
      <c r="M254" s="67"/>
      <c r="N254" s="67"/>
    </row>
    <row r="255" spans="1:14" outlineLevel="1" x14ac:dyDescent="0.25">
      <c r="A255" s="25" t="s">
        <v>343</v>
      </c>
      <c r="D255"/>
      <c r="E255"/>
      <c r="F255"/>
      <c r="G255"/>
      <c r="H255" s="23"/>
      <c r="K255" s="67"/>
      <c r="L255" s="67"/>
      <c r="M255" s="67"/>
      <c r="N255" s="67"/>
    </row>
    <row r="256" spans="1:14" outlineLevel="1" x14ac:dyDescent="0.25">
      <c r="A256" s="25" t="s">
        <v>344</v>
      </c>
      <c r="D256"/>
      <c r="E256"/>
      <c r="F256"/>
      <c r="G256"/>
      <c r="H256" s="23"/>
      <c r="K256" s="67"/>
      <c r="L256" s="67"/>
      <c r="M256" s="67"/>
      <c r="N256" s="67"/>
    </row>
    <row r="257" spans="1:14" outlineLevel="1" x14ac:dyDescent="0.25">
      <c r="A257" s="25" t="s">
        <v>345</v>
      </c>
      <c r="D257"/>
      <c r="E257"/>
      <c r="F257"/>
      <c r="G257"/>
      <c r="H257" s="23"/>
      <c r="K257" s="67"/>
      <c r="L257" s="67"/>
      <c r="M257" s="67"/>
      <c r="N257" s="67"/>
    </row>
    <row r="258" spans="1:14" outlineLevel="1" x14ac:dyDescent="0.25">
      <c r="A258" s="25" t="s">
        <v>346</v>
      </c>
      <c r="D258"/>
      <c r="E258"/>
      <c r="F258"/>
      <c r="G258"/>
      <c r="H258" s="23"/>
      <c r="K258" s="67"/>
      <c r="L258" s="67"/>
      <c r="M258" s="67"/>
      <c r="N258" s="67"/>
    </row>
    <row r="259" spans="1:14" outlineLevel="1" x14ac:dyDescent="0.25">
      <c r="A259" s="25" t="s">
        <v>347</v>
      </c>
      <c r="D259"/>
      <c r="E259"/>
      <c r="F259"/>
      <c r="G259"/>
      <c r="H259" s="23"/>
      <c r="K259" s="67"/>
      <c r="L259" s="67"/>
      <c r="M259" s="67"/>
      <c r="N259" s="67"/>
    </row>
    <row r="260" spans="1:14" outlineLevel="1" x14ac:dyDescent="0.25">
      <c r="A260" s="25" t="s">
        <v>348</v>
      </c>
      <c r="D260"/>
      <c r="E260"/>
      <c r="F260"/>
      <c r="G260"/>
      <c r="H260" s="23"/>
      <c r="K260" s="67"/>
      <c r="L260" s="67"/>
      <c r="M260" s="67"/>
      <c r="N260" s="67"/>
    </row>
    <row r="261" spans="1:14" outlineLevel="1" x14ac:dyDescent="0.25">
      <c r="A261" s="25" t="s">
        <v>349</v>
      </c>
      <c r="D261"/>
      <c r="E261"/>
      <c r="F261"/>
      <c r="G261"/>
      <c r="H261" s="23"/>
      <c r="K261" s="67"/>
      <c r="L261" s="67"/>
      <c r="M261" s="67"/>
      <c r="N261" s="67"/>
    </row>
    <row r="262" spans="1:14" outlineLevel="1" x14ac:dyDescent="0.25">
      <c r="A262" s="25" t="s">
        <v>350</v>
      </c>
      <c r="D262"/>
      <c r="E262"/>
      <c r="F262"/>
      <c r="G262"/>
      <c r="H262" s="23"/>
      <c r="K262" s="67"/>
      <c r="L262" s="67"/>
      <c r="M262" s="67"/>
      <c r="N262" s="67"/>
    </row>
    <row r="263" spans="1:14" outlineLevel="1" x14ac:dyDescent="0.25">
      <c r="A263" s="25" t="s">
        <v>351</v>
      </c>
      <c r="D263"/>
      <c r="E263"/>
      <c r="F263"/>
      <c r="G263"/>
      <c r="H263" s="23"/>
      <c r="K263" s="67"/>
      <c r="L263" s="67"/>
      <c r="M263" s="67"/>
      <c r="N263" s="67"/>
    </row>
    <row r="264" spans="1:14" outlineLevel="1" x14ac:dyDescent="0.25">
      <c r="A264" s="25" t="s">
        <v>352</v>
      </c>
      <c r="D264"/>
      <c r="E264"/>
      <c r="F264"/>
      <c r="G264"/>
      <c r="H264" s="23"/>
      <c r="K264" s="67"/>
      <c r="L264" s="67"/>
      <c r="M264" s="67"/>
      <c r="N264" s="67"/>
    </row>
    <row r="265" spans="1:14" outlineLevel="1" x14ac:dyDescent="0.25">
      <c r="A265" s="25" t="s">
        <v>353</v>
      </c>
      <c r="D265"/>
      <c r="E265"/>
      <c r="F265"/>
      <c r="G265"/>
      <c r="H265" s="23"/>
      <c r="K265" s="67"/>
      <c r="L265" s="67"/>
      <c r="M265" s="67"/>
      <c r="N265" s="67"/>
    </row>
    <row r="266" spans="1:14" outlineLevel="1" x14ac:dyDescent="0.25">
      <c r="A266" s="25" t="s">
        <v>354</v>
      </c>
      <c r="D266"/>
      <c r="E266"/>
      <c r="F266"/>
      <c r="G266"/>
      <c r="H266" s="23"/>
      <c r="K266" s="67"/>
      <c r="L266" s="67"/>
      <c r="M266" s="67"/>
      <c r="N266" s="67"/>
    </row>
    <row r="267" spans="1:14" outlineLevel="1" x14ac:dyDescent="0.25">
      <c r="A267" s="25" t="s">
        <v>355</v>
      </c>
      <c r="D267"/>
      <c r="E267"/>
      <c r="F267"/>
      <c r="G267"/>
      <c r="H267" s="23"/>
      <c r="K267" s="67"/>
      <c r="L267" s="67"/>
      <c r="M267" s="67"/>
      <c r="N267" s="67"/>
    </row>
    <row r="268" spans="1:14" outlineLevel="1" x14ac:dyDescent="0.25">
      <c r="A268" s="25" t="s">
        <v>356</v>
      </c>
      <c r="D268"/>
      <c r="E268"/>
      <c r="F268"/>
      <c r="G268"/>
      <c r="H268" s="23"/>
      <c r="K268" s="67"/>
      <c r="L268" s="67"/>
      <c r="M268" s="67"/>
      <c r="N268" s="67"/>
    </row>
    <row r="269" spans="1:14" outlineLevel="1" x14ac:dyDescent="0.25">
      <c r="A269" s="25" t="s">
        <v>357</v>
      </c>
      <c r="D269"/>
      <c r="E269"/>
      <c r="F269"/>
      <c r="G269"/>
      <c r="H269" s="23"/>
      <c r="K269" s="67"/>
      <c r="L269" s="67"/>
      <c r="M269" s="67"/>
      <c r="N269" s="67"/>
    </row>
    <row r="270" spans="1:14" outlineLevel="1" x14ac:dyDescent="0.25">
      <c r="A270" s="25" t="s">
        <v>358</v>
      </c>
      <c r="D270"/>
      <c r="E270"/>
      <c r="F270"/>
      <c r="G270"/>
      <c r="H270" s="23"/>
      <c r="K270" s="67"/>
      <c r="L270" s="67"/>
      <c r="M270" s="67"/>
      <c r="N270" s="67"/>
    </row>
    <row r="271" spans="1:14" outlineLevel="1" x14ac:dyDescent="0.25">
      <c r="A271" s="25" t="s">
        <v>359</v>
      </c>
      <c r="D271"/>
      <c r="E271"/>
      <c r="F271"/>
      <c r="G271"/>
      <c r="H271" s="23"/>
      <c r="K271" s="67"/>
      <c r="L271" s="67"/>
      <c r="M271" s="67"/>
      <c r="N271" s="67"/>
    </row>
    <row r="272" spans="1:14" outlineLevel="1" x14ac:dyDescent="0.25">
      <c r="A272" s="25" t="s">
        <v>360</v>
      </c>
      <c r="D272"/>
      <c r="E272"/>
      <c r="F272"/>
      <c r="G272"/>
      <c r="H272" s="23"/>
      <c r="K272" s="67"/>
      <c r="L272" s="67"/>
      <c r="M272" s="67"/>
      <c r="N272" s="67"/>
    </row>
    <row r="273" spans="1:14" outlineLevel="1" x14ac:dyDescent="0.25">
      <c r="A273" s="25" t="s">
        <v>361</v>
      </c>
      <c r="D273"/>
      <c r="E273"/>
      <c r="F273"/>
      <c r="G273"/>
      <c r="H273" s="23"/>
      <c r="K273" s="67"/>
      <c r="L273" s="67"/>
      <c r="M273" s="67"/>
      <c r="N273" s="67"/>
    </row>
    <row r="274" spans="1:14" outlineLevel="1" x14ac:dyDescent="0.25">
      <c r="A274" s="25" t="s">
        <v>362</v>
      </c>
      <c r="D274"/>
      <c r="E274"/>
      <c r="F274"/>
      <c r="G274"/>
      <c r="H274" s="23"/>
      <c r="K274" s="67"/>
      <c r="L274" s="67"/>
      <c r="M274" s="67"/>
      <c r="N274" s="67"/>
    </row>
    <row r="275" spans="1:14" outlineLevel="1" x14ac:dyDescent="0.25">
      <c r="A275" s="25" t="s">
        <v>363</v>
      </c>
      <c r="D275"/>
      <c r="E275"/>
      <c r="F275"/>
      <c r="G275"/>
      <c r="H275" s="23"/>
      <c r="K275" s="67"/>
      <c r="L275" s="67"/>
      <c r="M275" s="67"/>
      <c r="N275" s="67"/>
    </row>
    <row r="276" spans="1:14" outlineLevel="1" x14ac:dyDescent="0.25">
      <c r="A276" s="25" t="s">
        <v>364</v>
      </c>
      <c r="D276"/>
      <c r="E276"/>
      <c r="F276"/>
      <c r="G276"/>
      <c r="H276" s="23"/>
      <c r="K276" s="67"/>
      <c r="L276" s="67"/>
      <c r="M276" s="67"/>
      <c r="N276" s="67"/>
    </row>
    <row r="277" spans="1:14" outlineLevel="1" x14ac:dyDescent="0.25">
      <c r="A277" s="25" t="s">
        <v>365</v>
      </c>
      <c r="D277"/>
      <c r="E277"/>
      <c r="F277"/>
      <c r="G277"/>
      <c r="H277" s="23"/>
      <c r="K277" s="67"/>
      <c r="L277" s="67"/>
      <c r="M277" s="67"/>
      <c r="N277" s="67"/>
    </row>
    <row r="278" spans="1:14" outlineLevel="1" x14ac:dyDescent="0.25">
      <c r="A278" s="25" t="s">
        <v>366</v>
      </c>
      <c r="D278"/>
      <c r="E278"/>
      <c r="F278"/>
      <c r="G278"/>
      <c r="H278" s="23"/>
      <c r="K278" s="67"/>
      <c r="L278" s="67"/>
      <c r="M278" s="67"/>
      <c r="N278" s="67"/>
    </row>
    <row r="279" spans="1:14" outlineLevel="1" x14ac:dyDescent="0.25">
      <c r="A279" s="25" t="s">
        <v>367</v>
      </c>
      <c r="D279"/>
      <c r="E279"/>
      <c r="F279"/>
      <c r="G279"/>
      <c r="H279" s="23"/>
      <c r="K279" s="67"/>
      <c r="L279" s="67"/>
      <c r="M279" s="67"/>
      <c r="N279" s="67"/>
    </row>
    <row r="280" spans="1:14" outlineLevel="1" x14ac:dyDescent="0.25">
      <c r="A280" s="25" t="s">
        <v>368</v>
      </c>
      <c r="D280"/>
      <c r="E280"/>
      <c r="F280"/>
      <c r="G280"/>
      <c r="H280" s="23"/>
      <c r="K280" s="67"/>
      <c r="L280" s="67"/>
      <c r="M280" s="67"/>
      <c r="N280" s="67"/>
    </row>
    <row r="281" spans="1:14" outlineLevel="1" x14ac:dyDescent="0.25">
      <c r="A281" s="25" t="s">
        <v>369</v>
      </c>
      <c r="D281"/>
      <c r="E281"/>
      <c r="F281"/>
      <c r="G281"/>
      <c r="H281" s="23"/>
      <c r="K281" s="67"/>
      <c r="L281" s="67"/>
      <c r="M281" s="67"/>
      <c r="N281" s="67"/>
    </row>
    <row r="282" spans="1:14" outlineLevel="1" x14ac:dyDescent="0.25">
      <c r="A282" s="25" t="s">
        <v>370</v>
      </c>
      <c r="D282"/>
      <c r="E282"/>
      <c r="F282"/>
      <c r="G282"/>
      <c r="H282" s="23"/>
      <c r="K282" s="67"/>
      <c r="L282" s="67"/>
      <c r="M282" s="67"/>
      <c r="N282" s="67"/>
    </row>
    <row r="283" spans="1:14" outlineLevel="1" x14ac:dyDescent="0.25">
      <c r="A283" s="25" t="s">
        <v>371</v>
      </c>
      <c r="D283"/>
      <c r="E283"/>
      <c r="F283"/>
      <c r="G283"/>
      <c r="H283" s="23"/>
      <c r="K283" s="67"/>
      <c r="L283" s="67"/>
      <c r="M283" s="67"/>
      <c r="N283" s="67"/>
    </row>
    <row r="284" spans="1:14" outlineLevel="1" x14ac:dyDescent="0.25">
      <c r="A284" s="25" t="s">
        <v>372</v>
      </c>
      <c r="D284"/>
      <c r="E284"/>
      <c r="F284"/>
      <c r="G284"/>
      <c r="H284" s="23"/>
      <c r="K284" s="67"/>
      <c r="L284" s="67"/>
      <c r="M284" s="67"/>
      <c r="N284" s="67"/>
    </row>
    <row r="285" spans="1:14" ht="37.5" x14ac:dyDescent="0.25">
      <c r="A285" s="36"/>
      <c r="B285" s="36" t="s">
        <v>373</v>
      </c>
      <c r="C285" s="36" t="s">
        <v>1</v>
      </c>
      <c r="D285" s="36" t="s">
        <v>1</v>
      </c>
      <c r="E285" s="36"/>
      <c r="F285" s="37"/>
      <c r="G285" s="38"/>
      <c r="H285" s="23"/>
      <c r="I285" s="29"/>
      <c r="J285" s="29"/>
      <c r="K285" s="29"/>
      <c r="L285" s="29"/>
      <c r="M285" s="31"/>
    </row>
    <row r="286" spans="1:14" ht="18.75" x14ac:dyDescent="0.25">
      <c r="A286" s="68" t="s">
        <v>374</v>
      </c>
      <c r="B286" s="69"/>
      <c r="C286" s="69"/>
      <c r="D286" s="69"/>
      <c r="E286" s="69"/>
      <c r="F286" s="70"/>
      <c r="G286" s="69"/>
      <c r="H286" s="23"/>
      <c r="I286" s="29"/>
      <c r="J286" s="29"/>
      <c r="K286" s="29"/>
      <c r="L286" s="29"/>
      <c r="M286" s="31"/>
    </row>
    <row r="287" spans="1:14" ht="18.75" x14ac:dyDescent="0.25">
      <c r="A287" s="68" t="s">
        <v>375</v>
      </c>
      <c r="B287" s="69"/>
      <c r="C287" s="69"/>
      <c r="D287" s="69"/>
      <c r="E287" s="69"/>
      <c r="F287" s="70"/>
      <c r="G287" s="69"/>
      <c r="H287" s="23"/>
      <c r="I287" s="29"/>
      <c r="J287" s="29"/>
      <c r="K287" s="29"/>
      <c r="L287" s="29"/>
      <c r="M287" s="31"/>
    </row>
    <row r="288" spans="1:14" x14ac:dyDescent="0.25">
      <c r="A288" s="25" t="s">
        <v>376</v>
      </c>
      <c r="B288" s="40" t="s">
        <v>377</v>
      </c>
      <c r="C288" s="71">
        <f>ROW(B38)</f>
        <v>38</v>
      </c>
      <c r="D288" s="62"/>
      <c r="E288" s="62"/>
      <c r="F288" s="62"/>
      <c r="G288" s="62"/>
      <c r="H288" s="23"/>
      <c r="I288" s="40"/>
      <c r="J288" s="71"/>
      <c r="L288" s="62"/>
      <c r="M288" s="62"/>
      <c r="N288" s="62"/>
    </row>
    <row r="289" spans="1:14" x14ac:dyDescent="0.25">
      <c r="A289" s="25" t="s">
        <v>378</v>
      </c>
      <c r="B289" s="40" t="s">
        <v>379</v>
      </c>
      <c r="C289" s="71">
        <f>ROW(B39)</f>
        <v>39</v>
      </c>
      <c r="E289" s="62"/>
      <c r="F289" s="62"/>
      <c r="H289" s="23"/>
      <c r="I289" s="40"/>
      <c r="J289" s="71"/>
      <c r="L289" s="62"/>
      <c r="M289" s="62"/>
    </row>
    <row r="290" spans="1:14" x14ac:dyDescent="0.25">
      <c r="A290" s="25" t="s">
        <v>380</v>
      </c>
      <c r="B290" s="40" t="s">
        <v>381</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382</v>
      </c>
      <c r="B291" s="40" t="s">
        <v>383</v>
      </c>
      <c r="C291" s="71">
        <f>ROW(B52)</f>
        <v>52</v>
      </c>
      <c r="H291" s="23"/>
      <c r="I291" s="40"/>
      <c r="J291" s="71"/>
    </row>
    <row r="292" spans="1:14" x14ac:dyDescent="0.25">
      <c r="A292" s="25" t="s">
        <v>384</v>
      </c>
      <c r="B292" s="40" t="s">
        <v>385</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386</v>
      </c>
      <c r="B293" s="40" t="s">
        <v>387</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388</v>
      </c>
      <c r="B294" s="40" t="s">
        <v>389</v>
      </c>
      <c r="C294" s="71">
        <f>ROW(B111)</f>
        <v>111</v>
      </c>
      <c r="F294" s="72"/>
      <c r="H294" s="23"/>
      <c r="I294" s="40"/>
      <c r="J294" s="71"/>
      <c r="M294" s="72"/>
    </row>
    <row r="295" spans="1:14" x14ac:dyDescent="0.25">
      <c r="A295" s="25" t="s">
        <v>390</v>
      </c>
      <c r="B295" s="40" t="s">
        <v>391</v>
      </c>
      <c r="C295" s="71">
        <f>ROW(B163)</f>
        <v>163</v>
      </c>
      <c r="E295" s="72"/>
      <c r="F295" s="72"/>
      <c r="H295" s="23"/>
      <c r="I295" s="40"/>
      <c r="J295" s="71"/>
      <c r="L295" s="72"/>
      <c r="M295" s="72"/>
    </row>
    <row r="296" spans="1:14" x14ac:dyDescent="0.25">
      <c r="A296" s="25" t="s">
        <v>392</v>
      </c>
      <c r="B296" s="40" t="s">
        <v>393</v>
      </c>
      <c r="C296" s="71">
        <f>ROW(B137)</f>
        <v>137</v>
      </c>
      <c r="E296" s="72"/>
      <c r="F296" s="72"/>
      <c r="H296" s="23"/>
      <c r="I296" s="40"/>
      <c r="J296" s="71"/>
      <c r="L296" s="72"/>
      <c r="M296" s="72"/>
    </row>
    <row r="297" spans="1:14" ht="30" x14ac:dyDescent="0.25">
      <c r="A297" s="25" t="s">
        <v>394</v>
      </c>
      <c r="B297" s="25" t="s">
        <v>395</v>
      </c>
      <c r="C297" s="71" t="str">
        <f>ROW('C. HTT Harmonised Glossary'!B17)&amp;" for Harmonised Glossary"</f>
        <v>17 for Harmonised Glossary</v>
      </c>
      <c r="E297" s="72"/>
      <c r="H297" s="23"/>
      <c r="J297" s="71"/>
      <c r="L297" s="72"/>
    </row>
    <row r="298" spans="1:14" x14ac:dyDescent="0.25">
      <c r="A298" s="25" t="s">
        <v>396</v>
      </c>
      <c r="B298" s="40" t="s">
        <v>397</v>
      </c>
      <c r="C298" s="71">
        <f>ROW(B65)</f>
        <v>65</v>
      </c>
      <c r="E298" s="72"/>
      <c r="H298" s="23"/>
      <c r="I298" s="40"/>
      <c r="J298" s="71"/>
      <c r="L298" s="72"/>
    </row>
    <row r="299" spans="1:14" x14ac:dyDescent="0.25">
      <c r="A299" s="25" t="s">
        <v>398</v>
      </c>
      <c r="B299" s="40" t="s">
        <v>399</v>
      </c>
      <c r="C299" s="71">
        <f>ROW(B88)</f>
        <v>88</v>
      </c>
      <c r="E299" s="72"/>
      <c r="H299" s="23"/>
      <c r="I299" s="40"/>
      <c r="J299" s="71"/>
      <c r="L299" s="72"/>
    </row>
    <row r="300" spans="1:14" x14ac:dyDescent="0.25">
      <c r="A300" s="25" t="s">
        <v>400</v>
      </c>
      <c r="B300" s="40" t="s">
        <v>401</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402</v>
      </c>
      <c r="B301" s="40"/>
      <c r="C301" s="71"/>
      <c r="D301" s="71"/>
      <c r="E301" s="72"/>
      <c r="H301" s="23"/>
      <c r="I301" s="40"/>
      <c r="J301" s="71"/>
      <c r="K301" s="71"/>
      <c r="L301" s="72"/>
    </row>
    <row r="302" spans="1:14" outlineLevel="1" x14ac:dyDescent="0.25">
      <c r="A302" s="25" t="s">
        <v>403</v>
      </c>
      <c r="B302" s="40"/>
      <c r="C302" s="71"/>
      <c r="D302" s="71"/>
      <c r="E302" s="72"/>
      <c r="H302" s="23"/>
      <c r="I302" s="40"/>
      <c r="J302" s="71"/>
      <c r="K302" s="71"/>
      <c r="L302" s="72"/>
    </row>
    <row r="303" spans="1:14" outlineLevel="1" x14ac:dyDescent="0.25">
      <c r="A303" s="25" t="s">
        <v>404</v>
      </c>
      <c r="B303" s="40"/>
      <c r="C303" s="71"/>
      <c r="D303" s="71"/>
      <c r="E303" s="72"/>
      <c r="H303" s="23"/>
      <c r="I303" s="40"/>
      <c r="J303" s="71"/>
      <c r="K303" s="71"/>
      <c r="L303" s="72"/>
    </row>
    <row r="304" spans="1:14" outlineLevel="1" x14ac:dyDescent="0.25">
      <c r="A304" s="25" t="s">
        <v>405</v>
      </c>
      <c r="B304" s="40"/>
      <c r="C304" s="71"/>
      <c r="D304" s="71"/>
      <c r="E304" s="72"/>
      <c r="H304" s="23"/>
      <c r="I304" s="40"/>
      <c r="J304" s="71"/>
      <c r="K304" s="71"/>
      <c r="L304" s="72"/>
    </row>
    <row r="305" spans="1:13" outlineLevel="1" x14ac:dyDescent="0.25">
      <c r="A305" s="25" t="s">
        <v>406</v>
      </c>
      <c r="B305" s="40"/>
      <c r="C305" s="71"/>
      <c r="D305" s="71"/>
      <c r="E305" s="72"/>
      <c r="H305" s="23"/>
      <c r="I305" s="40"/>
      <c r="J305" s="71"/>
      <c r="K305" s="71"/>
      <c r="L305" s="72"/>
    </row>
    <row r="306" spans="1:13" outlineLevel="1" x14ac:dyDescent="0.25">
      <c r="A306" s="25" t="s">
        <v>407</v>
      </c>
      <c r="B306" s="40"/>
      <c r="C306" s="71"/>
      <c r="D306" s="71"/>
      <c r="E306" s="72"/>
      <c r="H306" s="23"/>
      <c r="I306" s="40"/>
      <c r="J306" s="71"/>
      <c r="K306" s="71"/>
      <c r="L306" s="72"/>
    </row>
    <row r="307" spans="1:13" outlineLevel="1" x14ac:dyDescent="0.25">
      <c r="A307" s="25" t="s">
        <v>408</v>
      </c>
      <c r="B307" s="40"/>
      <c r="C307" s="71"/>
      <c r="D307" s="71"/>
      <c r="E307" s="72"/>
      <c r="H307" s="23"/>
      <c r="I307" s="40"/>
      <c r="J307" s="71"/>
      <c r="K307" s="71"/>
      <c r="L307" s="72"/>
    </row>
    <row r="308" spans="1:13" outlineLevel="1" x14ac:dyDescent="0.25">
      <c r="A308" s="25" t="s">
        <v>409</v>
      </c>
      <c r="B308" s="40"/>
      <c r="C308" s="71"/>
      <c r="D308" s="71"/>
      <c r="E308" s="72"/>
      <c r="H308" s="23"/>
      <c r="I308" s="40"/>
      <c r="J308" s="71"/>
      <c r="K308" s="71"/>
      <c r="L308" s="72"/>
    </row>
    <row r="309" spans="1:13" outlineLevel="1" x14ac:dyDescent="0.25">
      <c r="A309" s="25" t="s">
        <v>410</v>
      </c>
      <c r="B309" s="40"/>
      <c r="C309" s="71"/>
      <c r="D309" s="71"/>
      <c r="E309" s="72"/>
      <c r="H309" s="23"/>
      <c r="I309" s="40"/>
      <c r="J309" s="71"/>
      <c r="K309" s="71"/>
      <c r="L309" s="72"/>
    </row>
    <row r="310" spans="1:13" outlineLevel="1" x14ac:dyDescent="0.25">
      <c r="A310" s="25" t="s">
        <v>411</v>
      </c>
      <c r="H310" s="23"/>
    </row>
    <row r="311" spans="1:13" ht="37.5" x14ac:dyDescent="0.25">
      <c r="A311" s="37"/>
      <c r="B311" s="36" t="s">
        <v>29</v>
      </c>
      <c r="C311" s="37"/>
      <c r="D311" s="37"/>
      <c r="E311" s="37"/>
      <c r="F311" s="37"/>
      <c r="G311" s="38"/>
      <c r="H311" s="23"/>
      <c r="I311" s="29"/>
      <c r="J311" s="31"/>
      <c r="K311" s="31"/>
      <c r="L311" s="31"/>
      <c r="M311" s="31"/>
    </row>
    <row r="312" spans="1:13" x14ac:dyDescent="0.25">
      <c r="A312" s="25" t="s">
        <v>5</v>
      </c>
      <c r="B312" s="48" t="s">
        <v>412</v>
      </c>
      <c r="C312" s="160">
        <v>173</v>
      </c>
      <c r="H312" s="23"/>
      <c r="I312" s="48"/>
      <c r="J312" s="71"/>
    </row>
    <row r="313" spans="1:13" outlineLevel="1" x14ac:dyDescent="0.25">
      <c r="A313" s="25" t="s">
        <v>413</v>
      </c>
      <c r="B313" s="48"/>
      <c r="C313" s="71"/>
      <c r="H313" s="23"/>
      <c r="I313" s="48"/>
      <c r="J313" s="71"/>
    </row>
    <row r="314" spans="1:13" outlineLevel="1" x14ac:dyDescent="0.25">
      <c r="A314" s="25" t="s">
        <v>414</v>
      </c>
      <c r="B314" s="48"/>
      <c r="C314" s="71"/>
      <c r="H314" s="23"/>
      <c r="I314" s="48"/>
      <c r="J314" s="71"/>
    </row>
    <row r="315" spans="1:13" outlineLevel="1" x14ac:dyDescent="0.25">
      <c r="A315" s="25" t="s">
        <v>415</v>
      </c>
      <c r="B315" s="48"/>
      <c r="C315" s="71"/>
      <c r="H315" s="23"/>
      <c r="I315" s="48"/>
      <c r="J315" s="71"/>
    </row>
    <row r="316" spans="1:13" outlineLevel="1" x14ac:dyDescent="0.25">
      <c r="A316" s="25" t="s">
        <v>416</v>
      </c>
      <c r="B316" s="48"/>
      <c r="C316" s="71"/>
      <c r="H316" s="23"/>
      <c r="I316" s="48"/>
      <c r="J316" s="71"/>
    </row>
    <row r="317" spans="1:13" outlineLevel="1" x14ac:dyDescent="0.25">
      <c r="A317" s="25" t="s">
        <v>417</v>
      </c>
      <c r="B317" s="48"/>
      <c r="C317" s="71"/>
      <c r="H317" s="23"/>
      <c r="I317" s="48"/>
      <c r="J317" s="71"/>
    </row>
    <row r="318" spans="1:13" outlineLevel="1" x14ac:dyDescent="0.25">
      <c r="A318" s="25" t="s">
        <v>418</v>
      </c>
      <c r="B318" s="48"/>
      <c r="C318" s="71"/>
      <c r="H318" s="23"/>
      <c r="I318" s="48"/>
      <c r="J318" s="71"/>
    </row>
    <row r="319" spans="1:13" ht="18.75" x14ac:dyDescent="0.25">
      <c r="A319" s="37"/>
      <c r="B319" s="36" t="s">
        <v>30</v>
      </c>
      <c r="C319" s="37"/>
      <c r="D319" s="37"/>
      <c r="E319" s="37"/>
      <c r="F319" s="37"/>
      <c r="G319" s="38"/>
      <c r="H319" s="23"/>
      <c r="I319" s="29"/>
      <c r="J319" s="31"/>
      <c r="K319" s="31"/>
      <c r="L319" s="31"/>
      <c r="M319" s="31"/>
    </row>
    <row r="320" spans="1:13" ht="15" customHeight="1" outlineLevel="1" x14ac:dyDescent="0.25">
      <c r="A320" s="44"/>
      <c r="B320" s="45" t="s">
        <v>419</v>
      </c>
      <c r="C320" s="44"/>
      <c r="D320" s="44"/>
      <c r="E320" s="46"/>
      <c r="F320" s="47"/>
      <c r="G320" s="47"/>
      <c r="H320" s="23"/>
      <c r="L320" s="23"/>
      <c r="M320" s="23"/>
    </row>
    <row r="321" spans="1:8" outlineLevel="1" x14ac:dyDescent="0.25">
      <c r="A321" s="25" t="s">
        <v>420</v>
      </c>
      <c r="B321" s="40" t="s">
        <v>421</v>
      </c>
      <c r="C321" s="40"/>
      <c r="H321" s="23"/>
    </row>
    <row r="322" spans="1:8" outlineLevel="1" x14ac:dyDescent="0.25">
      <c r="A322" s="25" t="s">
        <v>422</v>
      </c>
      <c r="B322" s="40" t="s">
        <v>423</v>
      </c>
      <c r="C322" s="40"/>
      <c r="H322" s="23"/>
    </row>
    <row r="323" spans="1:8" outlineLevel="1" x14ac:dyDescent="0.25">
      <c r="A323" s="25" t="s">
        <v>424</v>
      </c>
      <c r="B323" s="40" t="s">
        <v>425</v>
      </c>
      <c r="C323" s="40"/>
      <c r="H323" s="23"/>
    </row>
    <row r="324" spans="1:8" outlineLevel="1" x14ac:dyDescent="0.25">
      <c r="A324" s="25" t="s">
        <v>426</v>
      </c>
      <c r="B324" s="40" t="s">
        <v>427</v>
      </c>
      <c r="H324" s="23"/>
    </row>
    <row r="325" spans="1:8" outlineLevel="1" x14ac:dyDescent="0.25">
      <c r="A325" s="25" t="s">
        <v>428</v>
      </c>
      <c r="B325" s="40" t="s">
        <v>429</v>
      </c>
      <c r="H325" s="23"/>
    </row>
    <row r="326" spans="1:8" outlineLevel="1" x14ac:dyDescent="0.25">
      <c r="A326" s="25" t="s">
        <v>430</v>
      </c>
      <c r="B326" s="40" t="s">
        <v>431</v>
      </c>
      <c r="H326" s="23"/>
    </row>
    <row r="327" spans="1:8" outlineLevel="1" x14ac:dyDescent="0.25">
      <c r="A327" s="25" t="s">
        <v>432</v>
      </c>
      <c r="B327" s="40" t="s">
        <v>433</v>
      </c>
      <c r="H327" s="23"/>
    </row>
    <row r="328" spans="1:8" outlineLevel="1" x14ac:dyDescent="0.25">
      <c r="A328" s="25" t="s">
        <v>434</v>
      </c>
      <c r="B328" s="40" t="s">
        <v>435</v>
      </c>
      <c r="H328" s="23"/>
    </row>
    <row r="329" spans="1:8" outlineLevel="1" x14ac:dyDescent="0.25">
      <c r="A329" s="25" t="s">
        <v>436</v>
      </c>
      <c r="B329" s="40" t="s">
        <v>437</v>
      </c>
      <c r="H329" s="23"/>
    </row>
    <row r="330" spans="1:8" outlineLevel="1" x14ac:dyDescent="0.25">
      <c r="A330" s="25" t="s">
        <v>438</v>
      </c>
      <c r="B330" s="54" t="s">
        <v>439</v>
      </c>
      <c r="H330" s="23"/>
    </row>
    <row r="331" spans="1:8" outlineLevel="1" x14ac:dyDescent="0.25">
      <c r="A331" s="25" t="s">
        <v>440</v>
      </c>
      <c r="B331" s="54" t="s">
        <v>439</v>
      </c>
      <c r="H331" s="23"/>
    </row>
    <row r="332" spans="1:8" outlineLevel="1" x14ac:dyDescent="0.25">
      <c r="A332" s="25" t="s">
        <v>441</v>
      </c>
      <c r="B332" s="54" t="s">
        <v>439</v>
      </c>
      <c r="H332" s="23"/>
    </row>
    <row r="333" spans="1:8" outlineLevel="1" x14ac:dyDescent="0.25">
      <c r="A333" s="25" t="s">
        <v>442</v>
      </c>
      <c r="B333" s="54" t="s">
        <v>439</v>
      </c>
      <c r="H333" s="23"/>
    </row>
    <row r="334" spans="1:8" outlineLevel="1" x14ac:dyDescent="0.25">
      <c r="A334" s="25" t="s">
        <v>443</v>
      </c>
      <c r="B334" s="54" t="s">
        <v>439</v>
      </c>
      <c r="H334" s="23"/>
    </row>
    <row r="335" spans="1:8" outlineLevel="1" x14ac:dyDescent="0.25">
      <c r="A335" s="25" t="s">
        <v>444</v>
      </c>
      <c r="B335" s="54" t="s">
        <v>439</v>
      </c>
      <c r="H335" s="23"/>
    </row>
    <row r="336" spans="1:8" outlineLevel="1" x14ac:dyDescent="0.25">
      <c r="A336" s="25" t="s">
        <v>445</v>
      </c>
      <c r="B336" s="54" t="s">
        <v>439</v>
      </c>
      <c r="H336" s="23"/>
    </row>
    <row r="337" spans="1:8" outlineLevel="1" x14ac:dyDescent="0.25">
      <c r="A337" s="25" t="s">
        <v>446</v>
      </c>
      <c r="B337" s="54" t="s">
        <v>439</v>
      </c>
      <c r="H337" s="23"/>
    </row>
    <row r="338" spans="1:8" outlineLevel="1" x14ac:dyDescent="0.25">
      <c r="A338" s="25" t="s">
        <v>447</v>
      </c>
      <c r="B338" s="54" t="s">
        <v>439</v>
      </c>
      <c r="H338" s="23"/>
    </row>
    <row r="339" spans="1:8" outlineLevel="1" x14ac:dyDescent="0.25">
      <c r="A339" s="25" t="s">
        <v>448</v>
      </c>
      <c r="B339" s="54" t="s">
        <v>439</v>
      </c>
      <c r="H339" s="23"/>
    </row>
    <row r="340" spans="1:8" outlineLevel="1" x14ac:dyDescent="0.25">
      <c r="A340" s="25" t="s">
        <v>449</v>
      </c>
      <c r="B340" s="54" t="s">
        <v>439</v>
      </c>
      <c r="H340" s="23"/>
    </row>
    <row r="341" spans="1:8" outlineLevel="1" x14ac:dyDescent="0.25">
      <c r="A341" s="25" t="s">
        <v>450</v>
      </c>
      <c r="B341" s="54" t="s">
        <v>439</v>
      </c>
      <c r="H341" s="23"/>
    </row>
    <row r="342" spans="1:8" outlineLevel="1" x14ac:dyDescent="0.25">
      <c r="A342" s="25" t="s">
        <v>451</v>
      </c>
      <c r="B342" s="54" t="s">
        <v>439</v>
      </c>
      <c r="H342" s="23"/>
    </row>
    <row r="343" spans="1:8" outlineLevel="1" x14ac:dyDescent="0.25">
      <c r="A343" s="25" t="s">
        <v>452</v>
      </c>
      <c r="B343" s="54" t="s">
        <v>439</v>
      </c>
      <c r="H343" s="23"/>
    </row>
    <row r="344" spans="1:8" outlineLevel="1" x14ac:dyDescent="0.25">
      <c r="A344" s="25" t="s">
        <v>453</v>
      </c>
      <c r="B344" s="54" t="s">
        <v>439</v>
      </c>
      <c r="H344" s="23"/>
    </row>
    <row r="345" spans="1:8" outlineLevel="1" x14ac:dyDescent="0.25">
      <c r="A345" s="25" t="s">
        <v>454</v>
      </c>
      <c r="B345" s="54" t="s">
        <v>439</v>
      </c>
      <c r="H345" s="23"/>
    </row>
    <row r="346" spans="1:8" outlineLevel="1" x14ac:dyDescent="0.25">
      <c r="A346" s="25" t="s">
        <v>455</v>
      </c>
      <c r="B346" s="54" t="s">
        <v>439</v>
      </c>
      <c r="H346" s="23"/>
    </row>
    <row r="347" spans="1:8" outlineLevel="1" x14ac:dyDescent="0.25">
      <c r="A347" s="25" t="s">
        <v>456</v>
      </c>
      <c r="B347" s="54" t="s">
        <v>439</v>
      </c>
      <c r="H347" s="23"/>
    </row>
    <row r="348" spans="1:8" outlineLevel="1" x14ac:dyDescent="0.25">
      <c r="A348" s="25" t="s">
        <v>457</v>
      </c>
      <c r="B348" s="54" t="s">
        <v>439</v>
      </c>
      <c r="H348" s="23"/>
    </row>
    <row r="349" spans="1:8" outlineLevel="1" x14ac:dyDescent="0.25">
      <c r="A349" s="25" t="s">
        <v>458</v>
      </c>
      <c r="B349" s="54" t="s">
        <v>439</v>
      </c>
      <c r="H349" s="23"/>
    </row>
    <row r="350" spans="1:8" outlineLevel="1" x14ac:dyDescent="0.25">
      <c r="A350" s="25" t="s">
        <v>459</v>
      </c>
      <c r="B350" s="54" t="s">
        <v>439</v>
      </c>
      <c r="H350" s="23"/>
    </row>
    <row r="351" spans="1:8" outlineLevel="1" x14ac:dyDescent="0.25">
      <c r="A351" s="25" t="s">
        <v>460</v>
      </c>
      <c r="B351" s="54" t="s">
        <v>439</v>
      </c>
      <c r="H351" s="23"/>
    </row>
    <row r="352" spans="1:8" outlineLevel="1" x14ac:dyDescent="0.25">
      <c r="A352" s="25" t="s">
        <v>461</v>
      </c>
      <c r="B352" s="54" t="s">
        <v>439</v>
      </c>
      <c r="H352" s="23"/>
    </row>
    <row r="353" spans="1:8" outlineLevel="1" x14ac:dyDescent="0.25">
      <c r="A353" s="25" t="s">
        <v>462</v>
      </c>
      <c r="B353" s="54" t="s">
        <v>439</v>
      </c>
      <c r="H353" s="23"/>
    </row>
    <row r="354" spans="1:8" outlineLevel="1" x14ac:dyDescent="0.25">
      <c r="A354" s="25" t="s">
        <v>463</v>
      </c>
      <c r="B354" s="54" t="s">
        <v>439</v>
      </c>
      <c r="H354" s="23"/>
    </row>
    <row r="355" spans="1:8" outlineLevel="1" x14ac:dyDescent="0.25">
      <c r="A355" s="25" t="s">
        <v>464</v>
      </c>
      <c r="B355" s="54" t="s">
        <v>439</v>
      </c>
      <c r="H355" s="23"/>
    </row>
    <row r="356" spans="1:8" outlineLevel="1" x14ac:dyDescent="0.25">
      <c r="A356" s="25" t="s">
        <v>465</v>
      </c>
      <c r="B356" s="54" t="s">
        <v>439</v>
      </c>
      <c r="H356" s="23"/>
    </row>
    <row r="357" spans="1:8" outlineLevel="1" x14ac:dyDescent="0.25">
      <c r="A357" s="25" t="s">
        <v>466</v>
      </c>
      <c r="B357" s="54" t="s">
        <v>439</v>
      </c>
      <c r="H357" s="23"/>
    </row>
    <row r="358" spans="1:8" outlineLevel="1" x14ac:dyDescent="0.25">
      <c r="A358" s="25" t="s">
        <v>467</v>
      </c>
      <c r="B358" s="54" t="s">
        <v>439</v>
      </c>
      <c r="H358" s="23"/>
    </row>
    <row r="359" spans="1:8" outlineLevel="1" x14ac:dyDescent="0.25">
      <c r="A359" s="25" t="s">
        <v>468</v>
      </c>
      <c r="B359" s="54" t="s">
        <v>439</v>
      </c>
      <c r="H359" s="23"/>
    </row>
    <row r="360" spans="1:8" outlineLevel="1" x14ac:dyDescent="0.25">
      <c r="A360" s="25" t="s">
        <v>469</v>
      </c>
      <c r="B360" s="54" t="s">
        <v>439</v>
      </c>
      <c r="H360" s="23"/>
    </row>
    <row r="361" spans="1:8" outlineLevel="1" x14ac:dyDescent="0.25">
      <c r="A361" s="25" t="s">
        <v>470</v>
      </c>
      <c r="B361" s="54" t="s">
        <v>439</v>
      </c>
      <c r="H361" s="23"/>
    </row>
    <row r="362" spans="1:8" outlineLevel="1" x14ac:dyDescent="0.25">
      <c r="A362" s="25" t="s">
        <v>471</v>
      </c>
      <c r="B362" s="54" t="s">
        <v>439</v>
      </c>
      <c r="H362" s="23"/>
    </row>
    <row r="363" spans="1:8" outlineLevel="1" x14ac:dyDescent="0.25">
      <c r="A363" s="25" t="s">
        <v>472</v>
      </c>
      <c r="B363" s="54" t="s">
        <v>439</v>
      </c>
      <c r="H363" s="23"/>
    </row>
    <row r="364" spans="1:8" outlineLevel="1" x14ac:dyDescent="0.25">
      <c r="A364" s="25" t="s">
        <v>473</v>
      </c>
      <c r="B364" s="54" t="s">
        <v>439</v>
      </c>
      <c r="H364" s="23"/>
    </row>
    <row r="365" spans="1:8" outlineLevel="1" x14ac:dyDescent="0.25">
      <c r="A365" s="25" t="s">
        <v>474</v>
      </c>
      <c r="B365" s="54" t="s">
        <v>439</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24" sqref="D24"/>
    </sheetView>
  </sheetViews>
  <sheetFormatPr baseColWidth="10"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9" t="s">
        <v>475</v>
      </c>
      <c r="B1" s="149"/>
      <c r="C1" s="103"/>
      <c r="D1" s="103"/>
      <c r="E1" s="103"/>
      <c r="F1" s="157" t="s">
        <v>1676</v>
      </c>
    </row>
    <row r="2" spans="1:7" ht="15.75" thickBot="1" x14ac:dyDescent="0.3">
      <c r="A2" s="103"/>
      <c r="B2" s="103"/>
      <c r="C2" s="103"/>
      <c r="D2" s="103"/>
      <c r="E2" s="103"/>
      <c r="F2" s="103"/>
    </row>
    <row r="3" spans="1:7" ht="19.5" thickBot="1" x14ac:dyDescent="0.3">
      <c r="A3" s="105"/>
      <c r="B3" s="106" t="s">
        <v>22</v>
      </c>
      <c r="C3" s="107" t="s">
        <v>163</v>
      </c>
      <c r="D3" s="105"/>
      <c r="E3" s="105"/>
      <c r="F3" s="103"/>
      <c r="G3" s="105"/>
    </row>
    <row r="4" spans="1:7" ht="15.75" thickBot="1" x14ac:dyDescent="0.3"/>
    <row r="5" spans="1:7" ht="18.75" x14ac:dyDescent="0.25">
      <c r="A5" s="109"/>
      <c r="B5" s="110" t="s">
        <v>476</v>
      </c>
      <c r="C5" s="109"/>
      <c r="E5" s="111"/>
      <c r="F5" s="111"/>
    </row>
    <row r="6" spans="1:7" x14ac:dyDescent="0.25">
      <c r="B6" s="112" t="s">
        <v>477</v>
      </c>
    </row>
    <row r="7" spans="1:7" x14ac:dyDescent="0.25">
      <c r="B7" s="113" t="s">
        <v>478</v>
      </c>
    </row>
    <row r="8" spans="1:7" ht="15.75" thickBot="1" x14ac:dyDescent="0.3">
      <c r="B8" s="114" t="s">
        <v>479</v>
      </c>
    </row>
    <row r="9" spans="1:7" x14ac:dyDescent="0.25">
      <c r="B9" s="115"/>
    </row>
    <row r="10" spans="1:7" ht="37.5" x14ac:dyDescent="0.25">
      <c r="A10" s="116" t="s">
        <v>31</v>
      </c>
      <c r="B10" s="116" t="s">
        <v>477</v>
      </c>
      <c r="C10" s="117"/>
      <c r="D10" s="117"/>
      <c r="E10" s="117"/>
      <c r="F10" s="117"/>
      <c r="G10" s="118"/>
    </row>
    <row r="11" spans="1:7" ht="15" customHeight="1" x14ac:dyDescent="0.25">
      <c r="A11" s="119"/>
      <c r="B11" s="120" t="s">
        <v>480</v>
      </c>
      <c r="C11" s="119" t="s">
        <v>62</v>
      </c>
      <c r="D11" s="119"/>
      <c r="E11" s="119"/>
      <c r="F11" s="121" t="s">
        <v>481</v>
      </c>
      <c r="G11" s="121"/>
    </row>
    <row r="12" spans="1:7" x14ac:dyDescent="0.25">
      <c r="A12" s="108" t="s">
        <v>482</v>
      </c>
      <c r="B12" s="108" t="s">
        <v>483</v>
      </c>
      <c r="C12" s="163">
        <v>35001.049609000002</v>
      </c>
      <c r="F12" s="521">
        <f>IF($C$15=0,"",IF(C12="[for completion]","",C12/$C$15))</f>
        <v>1</v>
      </c>
    </row>
    <row r="13" spans="1:7" x14ac:dyDescent="0.25">
      <c r="A13" s="108" t="s">
        <v>484</v>
      </c>
      <c r="B13" s="108" t="s">
        <v>485</v>
      </c>
      <c r="C13" s="163">
        <v>0</v>
      </c>
      <c r="F13" s="521">
        <f>IF($C$15=0,"",IF(C13="[for completion]","",C13/$C$15))</f>
        <v>0</v>
      </c>
    </row>
    <row r="14" spans="1:7" x14ac:dyDescent="0.25">
      <c r="A14" s="108" t="s">
        <v>486</v>
      </c>
      <c r="B14" s="108" t="s">
        <v>95</v>
      </c>
      <c r="C14" s="163">
        <v>0</v>
      </c>
      <c r="F14" s="521">
        <f>IF($C$15=0,"",IF(C14="[for completion]","",C14/$C$15))</f>
        <v>0</v>
      </c>
    </row>
    <row r="15" spans="1:7" x14ac:dyDescent="0.25">
      <c r="A15" s="108" t="s">
        <v>487</v>
      </c>
      <c r="B15" s="123" t="s">
        <v>97</v>
      </c>
      <c r="C15" s="163">
        <f>SUM(C12:C14)</f>
        <v>35001.049609000002</v>
      </c>
      <c r="F15" s="142">
        <f>SUM(F12:F14)</f>
        <v>1</v>
      </c>
    </row>
    <row r="16" spans="1:7" outlineLevel="1" x14ac:dyDescent="0.25">
      <c r="A16" s="108" t="s">
        <v>488</v>
      </c>
      <c r="B16" s="125" t="s">
        <v>489</v>
      </c>
      <c r="F16" s="521">
        <f t="shared" ref="F16:F26" si="0">IF($C$15=0,"",IF(C16="[for completion]","",C16/$C$15))</f>
        <v>0</v>
      </c>
    </row>
    <row r="17" spans="1:7" outlineLevel="1" x14ac:dyDescent="0.25">
      <c r="A17" s="108" t="s">
        <v>490</v>
      </c>
      <c r="B17" s="125" t="s">
        <v>1528</v>
      </c>
      <c r="F17" s="521">
        <f t="shared" si="0"/>
        <v>0</v>
      </c>
    </row>
    <row r="18" spans="1:7" outlineLevel="1" x14ac:dyDescent="0.25">
      <c r="A18" s="108" t="s">
        <v>491</v>
      </c>
      <c r="B18" s="125" t="s">
        <v>99</v>
      </c>
      <c r="F18" s="521">
        <f t="shared" si="0"/>
        <v>0</v>
      </c>
    </row>
    <row r="19" spans="1:7" outlineLevel="1" x14ac:dyDescent="0.25">
      <c r="A19" s="108" t="s">
        <v>492</v>
      </c>
      <c r="B19" s="125" t="s">
        <v>99</v>
      </c>
      <c r="F19" s="521">
        <f t="shared" si="0"/>
        <v>0</v>
      </c>
    </row>
    <row r="20" spans="1:7" outlineLevel="1" x14ac:dyDescent="0.25">
      <c r="A20" s="108" t="s">
        <v>493</v>
      </c>
      <c r="B20" s="125" t="s">
        <v>99</v>
      </c>
      <c r="F20" s="521">
        <f t="shared" si="0"/>
        <v>0</v>
      </c>
    </row>
    <row r="21" spans="1:7" outlineLevel="1" x14ac:dyDescent="0.25">
      <c r="A21" s="108" t="s">
        <v>494</v>
      </c>
      <c r="B21" s="125" t="s">
        <v>99</v>
      </c>
      <c r="F21" s="521">
        <f t="shared" si="0"/>
        <v>0</v>
      </c>
    </row>
    <row r="22" spans="1:7" outlineLevel="1" x14ac:dyDescent="0.25">
      <c r="A22" s="108" t="s">
        <v>495</v>
      </c>
      <c r="B22" s="125" t="s">
        <v>99</v>
      </c>
      <c r="F22" s="521">
        <f t="shared" si="0"/>
        <v>0</v>
      </c>
    </row>
    <row r="23" spans="1:7" outlineLevel="1" x14ac:dyDescent="0.25">
      <c r="A23" s="108" t="s">
        <v>496</v>
      </c>
      <c r="B23" s="125" t="s">
        <v>99</v>
      </c>
      <c r="F23" s="521">
        <f t="shared" si="0"/>
        <v>0</v>
      </c>
    </row>
    <row r="24" spans="1:7" outlineLevel="1" x14ac:dyDescent="0.25">
      <c r="A24" s="108" t="s">
        <v>497</v>
      </c>
      <c r="B24" s="125" t="s">
        <v>99</v>
      </c>
      <c r="F24" s="521">
        <f t="shared" si="0"/>
        <v>0</v>
      </c>
    </row>
    <row r="25" spans="1:7" outlineLevel="1" x14ac:dyDescent="0.25">
      <c r="A25" s="108" t="s">
        <v>498</v>
      </c>
      <c r="B25" s="125" t="s">
        <v>99</v>
      </c>
      <c r="F25" s="521">
        <f t="shared" si="0"/>
        <v>0</v>
      </c>
    </row>
    <row r="26" spans="1:7" outlineLevel="1" x14ac:dyDescent="0.25">
      <c r="A26" s="108" t="s">
        <v>499</v>
      </c>
      <c r="B26" s="125" t="s">
        <v>99</v>
      </c>
      <c r="C26" s="104"/>
      <c r="D26" s="104"/>
      <c r="E26" s="104"/>
      <c r="F26" s="521">
        <f t="shared" si="0"/>
        <v>0</v>
      </c>
    </row>
    <row r="27" spans="1:7" ht="15" customHeight="1" x14ac:dyDescent="0.25">
      <c r="A27" s="119"/>
      <c r="B27" s="120" t="s">
        <v>500</v>
      </c>
      <c r="C27" s="119" t="s">
        <v>501</v>
      </c>
      <c r="D27" s="119" t="s">
        <v>502</v>
      </c>
      <c r="E27" s="126"/>
      <c r="F27" s="526" t="s">
        <v>503</v>
      </c>
      <c r="G27" s="121"/>
    </row>
    <row r="28" spans="1:7" x14ac:dyDescent="0.25">
      <c r="A28" s="108" t="s">
        <v>504</v>
      </c>
      <c r="B28" s="108" t="s">
        <v>505</v>
      </c>
      <c r="C28" s="534">
        <v>402523</v>
      </c>
      <c r="D28" s="108" t="s">
        <v>1345</v>
      </c>
      <c r="F28" s="534">
        <f>+C28</f>
        <v>402523</v>
      </c>
    </row>
    <row r="29" spans="1:7" outlineLevel="1" x14ac:dyDescent="0.25">
      <c r="A29" s="108" t="s">
        <v>506</v>
      </c>
      <c r="B29" s="127" t="s">
        <v>507</v>
      </c>
      <c r="F29" s="527"/>
    </row>
    <row r="30" spans="1:7" outlineLevel="1" x14ac:dyDescent="0.25">
      <c r="A30" s="108" t="s">
        <v>508</v>
      </c>
      <c r="B30" s="127" t="s">
        <v>509</v>
      </c>
      <c r="F30" s="527"/>
    </row>
    <row r="31" spans="1:7" outlineLevel="1" x14ac:dyDescent="0.25">
      <c r="A31" s="108" t="s">
        <v>510</v>
      </c>
      <c r="B31" s="127"/>
      <c r="F31" s="527"/>
    </row>
    <row r="32" spans="1:7" outlineLevel="1" x14ac:dyDescent="0.25">
      <c r="A32" s="108" t="s">
        <v>511</v>
      </c>
      <c r="B32" s="127"/>
      <c r="F32" s="527"/>
    </row>
    <row r="33" spans="1:7" outlineLevel="1" x14ac:dyDescent="0.25">
      <c r="A33" s="108" t="s">
        <v>512</v>
      </c>
      <c r="B33" s="127"/>
      <c r="F33" s="527"/>
    </row>
    <row r="34" spans="1:7" outlineLevel="1" x14ac:dyDescent="0.25">
      <c r="A34" s="108" t="s">
        <v>513</v>
      </c>
      <c r="B34" s="127"/>
      <c r="F34" s="527"/>
    </row>
    <row r="35" spans="1:7" ht="15" customHeight="1" x14ac:dyDescent="0.25">
      <c r="A35" s="119"/>
      <c r="B35" s="120" t="s">
        <v>514</v>
      </c>
      <c r="C35" s="119" t="s">
        <v>515</v>
      </c>
      <c r="D35" s="119" t="s">
        <v>516</v>
      </c>
      <c r="E35" s="126"/>
      <c r="F35" s="528" t="s">
        <v>481</v>
      </c>
      <c r="G35" s="121"/>
    </row>
    <row r="36" spans="1:7" x14ac:dyDescent="0.25">
      <c r="A36" s="108" t="s">
        <v>517</v>
      </c>
      <c r="B36" s="108" t="s">
        <v>518</v>
      </c>
      <c r="C36" s="142">
        <v>2.7682705628078624E-4</v>
      </c>
      <c r="D36" s="142" t="s">
        <v>1345</v>
      </c>
      <c r="F36" s="142">
        <f>+C36</f>
        <v>2.7682705628078624E-4</v>
      </c>
    </row>
    <row r="37" spans="1:7" outlineLevel="1" x14ac:dyDescent="0.25">
      <c r="A37" s="108" t="s">
        <v>519</v>
      </c>
      <c r="C37" s="142"/>
      <c r="D37" s="142"/>
      <c r="F37" s="142"/>
    </row>
    <row r="38" spans="1:7" outlineLevel="1" x14ac:dyDescent="0.25">
      <c r="A38" s="108" t="s">
        <v>520</v>
      </c>
      <c r="C38" s="142"/>
      <c r="D38" s="142"/>
      <c r="F38" s="142"/>
    </row>
    <row r="39" spans="1:7" outlineLevel="1" x14ac:dyDescent="0.25">
      <c r="A39" s="108" t="s">
        <v>521</v>
      </c>
      <c r="C39" s="142"/>
      <c r="D39" s="142"/>
      <c r="F39" s="142"/>
    </row>
    <row r="40" spans="1:7" outlineLevel="1" x14ac:dyDescent="0.25">
      <c r="A40" s="108" t="s">
        <v>522</v>
      </c>
      <c r="C40" s="142"/>
      <c r="D40" s="142"/>
      <c r="F40" s="142"/>
    </row>
    <row r="41" spans="1:7" outlineLevel="1" x14ac:dyDescent="0.25">
      <c r="A41" s="108" t="s">
        <v>523</v>
      </c>
      <c r="C41" s="142"/>
      <c r="D41" s="142"/>
      <c r="F41" s="142"/>
    </row>
    <row r="42" spans="1:7" outlineLevel="1" x14ac:dyDescent="0.25">
      <c r="A42" s="108" t="s">
        <v>524</v>
      </c>
      <c r="C42" s="142"/>
      <c r="D42" s="142"/>
      <c r="F42" s="142"/>
    </row>
    <row r="43" spans="1:7" ht="15" customHeight="1" x14ac:dyDescent="0.25">
      <c r="A43" s="119"/>
      <c r="B43" s="120" t="s">
        <v>525</v>
      </c>
      <c r="C43" s="119" t="s">
        <v>515</v>
      </c>
      <c r="D43" s="119" t="s">
        <v>516</v>
      </c>
      <c r="E43" s="126"/>
      <c r="F43" s="528" t="s">
        <v>481</v>
      </c>
      <c r="G43" s="121"/>
    </row>
    <row r="44" spans="1:7" x14ac:dyDescent="0.25">
      <c r="A44" s="108" t="s">
        <v>526</v>
      </c>
      <c r="B44" s="128" t="s">
        <v>527</v>
      </c>
      <c r="C44" s="141">
        <f>SUM(C45:C72)</f>
        <v>1</v>
      </c>
      <c r="D44" s="141">
        <f>SUM(D45:D72)</f>
        <v>0</v>
      </c>
      <c r="E44" s="142"/>
      <c r="F44" s="141">
        <f>SUM(F45:F72)</f>
        <v>1</v>
      </c>
      <c r="G44" s="108"/>
    </row>
    <row r="45" spans="1:7" x14ac:dyDescent="0.25">
      <c r="A45" s="108" t="s">
        <v>528</v>
      </c>
      <c r="B45" s="108" t="s">
        <v>529</v>
      </c>
      <c r="C45" s="142">
        <v>0</v>
      </c>
      <c r="D45" s="142" t="s">
        <v>1345</v>
      </c>
      <c r="E45" s="142"/>
      <c r="F45" s="142">
        <f>+C45</f>
        <v>0</v>
      </c>
      <c r="G45" s="108"/>
    </row>
    <row r="46" spans="1:7" x14ac:dyDescent="0.25">
      <c r="A46" s="108" t="s">
        <v>530</v>
      </c>
      <c r="B46" s="108" t="s">
        <v>531</v>
      </c>
      <c r="C46" s="142">
        <v>0</v>
      </c>
      <c r="D46" s="142" t="s">
        <v>1345</v>
      </c>
      <c r="E46" s="142"/>
      <c r="F46" s="142">
        <f>+C46</f>
        <v>0</v>
      </c>
      <c r="G46" s="108"/>
    </row>
    <row r="47" spans="1:7" x14ac:dyDescent="0.25">
      <c r="A47" s="108" t="s">
        <v>532</v>
      </c>
      <c r="B47" s="108" t="s">
        <v>533</v>
      </c>
      <c r="C47" s="142">
        <v>0</v>
      </c>
      <c r="D47" s="142" t="s">
        <v>1345</v>
      </c>
      <c r="E47" s="142"/>
      <c r="F47" s="142">
        <f t="shared" ref="F47:F72" si="1">+C47</f>
        <v>0</v>
      </c>
      <c r="G47" s="108"/>
    </row>
    <row r="48" spans="1:7" x14ac:dyDescent="0.25">
      <c r="A48" s="108" t="s">
        <v>534</v>
      </c>
      <c r="B48" s="108" t="s">
        <v>535</v>
      </c>
      <c r="C48" s="142">
        <v>0</v>
      </c>
      <c r="D48" s="142" t="s">
        <v>1345</v>
      </c>
      <c r="E48" s="142"/>
      <c r="F48" s="142">
        <f t="shared" si="1"/>
        <v>0</v>
      </c>
      <c r="G48" s="108"/>
    </row>
    <row r="49" spans="1:7" x14ac:dyDescent="0.25">
      <c r="A49" s="108" t="s">
        <v>536</v>
      </c>
      <c r="B49" s="108" t="s">
        <v>537</v>
      </c>
      <c r="C49" s="142">
        <v>0</v>
      </c>
      <c r="D49" s="142" t="s">
        <v>1345</v>
      </c>
      <c r="E49" s="142"/>
      <c r="F49" s="142">
        <f t="shared" si="1"/>
        <v>0</v>
      </c>
      <c r="G49" s="108"/>
    </row>
    <row r="50" spans="1:7" x14ac:dyDescent="0.25">
      <c r="A50" s="108" t="s">
        <v>538</v>
      </c>
      <c r="B50" s="108" t="s">
        <v>539</v>
      </c>
      <c r="C50" s="142">
        <v>0</v>
      </c>
      <c r="D50" s="142" t="s">
        <v>1345</v>
      </c>
      <c r="E50" s="142"/>
      <c r="F50" s="142">
        <f t="shared" si="1"/>
        <v>0</v>
      </c>
      <c r="G50" s="108"/>
    </row>
    <row r="51" spans="1:7" x14ac:dyDescent="0.25">
      <c r="A51" s="108" t="s">
        <v>540</v>
      </c>
      <c r="B51" s="108" t="s">
        <v>541</v>
      </c>
      <c r="C51" s="142">
        <v>0</v>
      </c>
      <c r="D51" s="142" t="s">
        <v>1345</v>
      </c>
      <c r="E51" s="142"/>
      <c r="F51" s="142">
        <f t="shared" si="1"/>
        <v>0</v>
      </c>
      <c r="G51" s="108"/>
    </row>
    <row r="52" spans="1:7" x14ac:dyDescent="0.25">
      <c r="A52" s="108" t="s">
        <v>542</v>
      </c>
      <c r="B52" s="108" t="s">
        <v>543</v>
      </c>
      <c r="C52" s="142">
        <v>0</v>
      </c>
      <c r="D52" s="142" t="s">
        <v>1345</v>
      </c>
      <c r="E52" s="142"/>
      <c r="F52" s="142">
        <f t="shared" si="1"/>
        <v>0</v>
      </c>
      <c r="G52" s="108"/>
    </row>
    <row r="53" spans="1:7" x14ac:dyDescent="0.25">
      <c r="A53" s="108" t="s">
        <v>544</v>
      </c>
      <c r="B53" s="108" t="s">
        <v>545</v>
      </c>
      <c r="C53" s="142">
        <v>0</v>
      </c>
      <c r="D53" s="142" t="s">
        <v>1345</v>
      </c>
      <c r="E53" s="142"/>
      <c r="F53" s="142">
        <f t="shared" si="1"/>
        <v>0</v>
      </c>
      <c r="G53" s="108"/>
    </row>
    <row r="54" spans="1:7" x14ac:dyDescent="0.25">
      <c r="A54" s="108" t="s">
        <v>546</v>
      </c>
      <c r="B54" s="108" t="s">
        <v>547</v>
      </c>
      <c r="C54" s="142">
        <v>1</v>
      </c>
      <c r="D54" s="142" t="s">
        <v>1345</v>
      </c>
      <c r="E54" s="142"/>
      <c r="F54" s="142">
        <f t="shared" si="1"/>
        <v>1</v>
      </c>
      <c r="G54" s="108"/>
    </row>
    <row r="55" spans="1:7" x14ac:dyDescent="0.25">
      <c r="A55" s="108" t="s">
        <v>548</v>
      </c>
      <c r="B55" s="108" t="s">
        <v>549</v>
      </c>
      <c r="C55" s="142">
        <v>0</v>
      </c>
      <c r="D55" s="142" t="s">
        <v>1345</v>
      </c>
      <c r="E55" s="142"/>
      <c r="F55" s="142">
        <f t="shared" si="1"/>
        <v>0</v>
      </c>
      <c r="G55" s="108"/>
    </row>
    <row r="56" spans="1:7" x14ac:dyDescent="0.25">
      <c r="A56" s="108" t="s">
        <v>550</v>
      </c>
      <c r="B56" s="108" t="s">
        <v>551</v>
      </c>
      <c r="C56" s="142">
        <v>0</v>
      </c>
      <c r="D56" s="142" t="s">
        <v>1345</v>
      </c>
      <c r="E56" s="142"/>
      <c r="F56" s="142">
        <f t="shared" si="1"/>
        <v>0</v>
      </c>
      <c r="G56" s="108"/>
    </row>
    <row r="57" spans="1:7" x14ac:dyDescent="0.25">
      <c r="A57" s="108" t="s">
        <v>552</v>
      </c>
      <c r="B57" s="108" t="s">
        <v>553</v>
      </c>
      <c r="C57" s="142">
        <v>0</v>
      </c>
      <c r="D57" s="142" t="s">
        <v>1345</v>
      </c>
      <c r="E57" s="142"/>
      <c r="F57" s="142">
        <f t="shared" si="1"/>
        <v>0</v>
      </c>
      <c r="G57" s="108"/>
    </row>
    <row r="58" spans="1:7" x14ac:dyDescent="0.25">
      <c r="A58" s="108" t="s">
        <v>554</v>
      </c>
      <c r="B58" s="108" t="s">
        <v>555</v>
      </c>
      <c r="C58" s="142">
        <v>0</v>
      </c>
      <c r="D58" s="142" t="s">
        <v>1345</v>
      </c>
      <c r="E58" s="142"/>
      <c r="F58" s="142">
        <f t="shared" si="1"/>
        <v>0</v>
      </c>
      <c r="G58" s="108"/>
    </row>
    <row r="59" spans="1:7" x14ac:dyDescent="0.25">
      <c r="A59" s="108" t="s">
        <v>556</v>
      </c>
      <c r="B59" s="108" t="s">
        <v>557</v>
      </c>
      <c r="C59" s="142">
        <v>0</v>
      </c>
      <c r="D59" s="142" t="s">
        <v>1345</v>
      </c>
      <c r="E59" s="142"/>
      <c r="F59" s="142">
        <f t="shared" si="1"/>
        <v>0</v>
      </c>
      <c r="G59" s="108"/>
    </row>
    <row r="60" spans="1:7" x14ac:dyDescent="0.25">
      <c r="A60" s="108" t="s">
        <v>558</v>
      </c>
      <c r="B60" s="108" t="s">
        <v>3</v>
      </c>
      <c r="C60" s="142">
        <v>0</v>
      </c>
      <c r="D60" s="142" t="s">
        <v>1345</v>
      </c>
      <c r="E60" s="142"/>
      <c r="F60" s="142">
        <f t="shared" si="1"/>
        <v>0</v>
      </c>
      <c r="G60" s="108"/>
    </row>
    <row r="61" spans="1:7" x14ac:dyDescent="0.25">
      <c r="A61" s="108" t="s">
        <v>559</v>
      </c>
      <c r="B61" s="108" t="s">
        <v>560</v>
      </c>
      <c r="C61" s="142">
        <v>0</v>
      </c>
      <c r="D61" s="142" t="s">
        <v>1345</v>
      </c>
      <c r="E61" s="142"/>
      <c r="F61" s="142">
        <f t="shared" si="1"/>
        <v>0</v>
      </c>
      <c r="G61" s="108"/>
    </row>
    <row r="62" spans="1:7" x14ac:dyDescent="0.25">
      <c r="A62" s="108" t="s">
        <v>561</v>
      </c>
      <c r="B62" s="108" t="s">
        <v>562</v>
      </c>
      <c r="C62" s="142">
        <v>0</v>
      </c>
      <c r="D62" s="142" t="s">
        <v>1345</v>
      </c>
      <c r="E62" s="142"/>
      <c r="F62" s="142">
        <f t="shared" si="1"/>
        <v>0</v>
      </c>
      <c r="G62" s="108"/>
    </row>
    <row r="63" spans="1:7" x14ac:dyDescent="0.25">
      <c r="A63" s="108" t="s">
        <v>563</v>
      </c>
      <c r="B63" s="108" t="s">
        <v>564</v>
      </c>
      <c r="C63" s="142">
        <v>0</v>
      </c>
      <c r="D63" s="142" t="s">
        <v>1345</v>
      </c>
      <c r="E63" s="142"/>
      <c r="F63" s="142">
        <f t="shared" si="1"/>
        <v>0</v>
      </c>
      <c r="G63" s="108"/>
    </row>
    <row r="64" spans="1:7" x14ac:dyDescent="0.25">
      <c r="A64" s="108" t="s">
        <v>565</v>
      </c>
      <c r="B64" s="108" t="s">
        <v>566</v>
      </c>
      <c r="C64" s="142">
        <v>0</v>
      </c>
      <c r="D64" s="142" t="s">
        <v>1345</v>
      </c>
      <c r="E64" s="142"/>
      <c r="F64" s="142">
        <f t="shared" si="1"/>
        <v>0</v>
      </c>
      <c r="G64" s="108"/>
    </row>
    <row r="65" spans="1:7" x14ac:dyDescent="0.25">
      <c r="A65" s="108" t="s">
        <v>567</v>
      </c>
      <c r="B65" s="108" t="s">
        <v>568</v>
      </c>
      <c r="C65" s="142">
        <v>0</v>
      </c>
      <c r="D65" s="142" t="s">
        <v>1345</v>
      </c>
      <c r="E65" s="142"/>
      <c r="F65" s="142">
        <f t="shared" si="1"/>
        <v>0</v>
      </c>
      <c r="G65" s="108"/>
    </row>
    <row r="66" spans="1:7" x14ac:dyDescent="0.25">
      <c r="A66" s="108" t="s">
        <v>569</v>
      </c>
      <c r="B66" s="108" t="s">
        <v>570</v>
      </c>
      <c r="C66" s="142">
        <v>0</v>
      </c>
      <c r="D66" s="142" t="s">
        <v>1345</v>
      </c>
      <c r="E66" s="142"/>
      <c r="F66" s="142">
        <f t="shared" si="1"/>
        <v>0</v>
      </c>
      <c r="G66" s="108"/>
    </row>
    <row r="67" spans="1:7" x14ac:dyDescent="0.25">
      <c r="A67" s="108" t="s">
        <v>571</v>
      </c>
      <c r="B67" s="108" t="s">
        <v>572</v>
      </c>
      <c r="C67" s="142">
        <v>0</v>
      </c>
      <c r="D67" s="142" t="s">
        <v>1345</v>
      </c>
      <c r="E67" s="142"/>
      <c r="F67" s="142">
        <f t="shared" si="1"/>
        <v>0</v>
      </c>
      <c r="G67" s="108"/>
    </row>
    <row r="68" spans="1:7" x14ac:dyDescent="0.25">
      <c r="A68" s="108" t="s">
        <v>573</v>
      </c>
      <c r="B68" s="108" t="s">
        <v>574</v>
      </c>
      <c r="C68" s="142">
        <v>0</v>
      </c>
      <c r="D68" s="142" t="s">
        <v>1345</v>
      </c>
      <c r="E68" s="142"/>
      <c r="F68" s="142">
        <f t="shared" si="1"/>
        <v>0</v>
      </c>
      <c r="G68" s="108"/>
    </row>
    <row r="69" spans="1:7" x14ac:dyDescent="0.25">
      <c r="A69" s="108" t="s">
        <v>575</v>
      </c>
      <c r="B69" s="108" t="s">
        <v>576</v>
      </c>
      <c r="C69" s="142">
        <v>0</v>
      </c>
      <c r="D69" s="142" t="s">
        <v>1345</v>
      </c>
      <c r="E69" s="142"/>
      <c r="F69" s="142">
        <f t="shared" si="1"/>
        <v>0</v>
      </c>
      <c r="G69" s="108"/>
    </row>
    <row r="70" spans="1:7" x14ac:dyDescent="0.25">
      <c r="A70" s="108" t="s">
        <v>577</v>
      </c>
      <c r="B70" s="108" t="s">
        <v>578</v>
      </c>
      <c r="C70" s="142">
        <v>0</v>
      </c>
      <c r="D70" s="142" t="s">
        <v>1345</v>
      </c>
      <c r="E70" s="142"/>
      <c r="F70" s="142">
        <f t="shared" si="1"/>
        <v>0</v>
      </c>
      <c r="G70" s="108"/>
    </row>
    <row r="71" spans="1:7" x14ac:dyDescent="0.25">
      <c r="A71" s="108" t="s">
        <v>579</v>
      </c>
      <c r="B71" s="108" t="s">
        <v>6</v>
      </c>
      <c r="C71" s="142">
        <v>0</v>
      </c>
      <c r="D71" s="142" t="s">
        <v>1345</v>
      </c>
      <c r="E71" s="142"/>
      <c r="F71" s="142">
        <f t="shared" si="1"/>
        <v>0</v>
      </c>
      <c r="G71" s="108"/>
    </row>
    <row r="72" spans="1:7" x14ac:dyDescent="0.25">
      <c r="A72" s="108" t="s">
        <v>580</v>
      </c>
      <c r="B72" s="108" t="s">
        <v>581</v>
      </c>
      <c r="C72" s="142">
        <v>0</v>
      </c>
      <c r="D72" s="142" t="s">
        <v>1345</v>
      </c>
      <c r="E72" s="142"/>
      <c r="F72" s="142">
        <f t="shared" si="1"/>
        <v>0</v>
      </c>
      <c r="G72" s="108"/>
    </row>
    <row r="73" spans="1:7" x14ac:dyDescent="0.25">
      <c r="A73" s="108" t="s">
        <v>582</v>
      </c>
      <c r="B73" s="128" t="s">
        <v>268</v>
      </c>
      <c r="C73" s="141">
        <f>SUM(C74:C76)</f>
        <v>0</v>
      </c>
      <c r="D73" s="141">
        <f>SUM(D74:D76)</f>
        <v>0</v>
      </c>
      <c r="E73" s="142"/>
      <c r="F73" s="141">
        <f>SUM(F74:F76)</f>
        <v>0</v>
      </c>
      <c r="G73" s="108"/>
    </row>
    <row r="74" spans="1:7" x14ac:dyDescent="0.25">
      <c r="A74" s="108" t="s">
        <v>583</v>
      </c>
      <c r="B74" s="108" t="s">
        <v>584</v>
      </c>
      <c r="C74" s="142">
        <v>0</v>
      </c>
      <c r="D74" s="142" t="s">
        <v>1345</v>
      </c>
      <c r="E74" s="142"/>
      <c r="F74" s="142">
        <f t="shared" ref="F74:F76" si="2">+C74</f>
        <v>0</v>
      </c>
      <c r="G74" s="108"/>
    </row>
    <row r="75" spans="1:7" x14ac:dyDescent="0.25">
      <c r="A75" s="108" t="s">
        <v>585</v>
      </c>
      <c r="B75" s="108" t="s">
        <v>586</v>
      </c>
      <c r="C75" s="142">
        <v>0</v>
      </c>
      <c r="D75" s="142" t="s">
        <v>1345</v>
      </c>
      <c r="E75" s="142"/>
      <c r="F75" s="142">
        <f t="shared" si="2"/>
        <v>0</v>
      </c>
      <c r="G75" s="108"/>
    </row>
    <row r="76" spans="1:7" x14ac:dyDescent="0.25">
      <c r="A76" s="108" t="s">
        <v>1674</v>
      </c>
      <c r="B76" s="108" t="s">
        <v>2</v>
      </c>
      <c r="C76" s="142">
        <v>0</v>
      </c>
      <c r="D76" s="142" t="s">
        <v>1345</v>
      </c>
      <c r="E76" s="142"/>
      <c r="F76" s="142">
        <f t="shared" si="2"/>
        <v>0</v>
      </c>
      <c r="G76" s="108"/>
    </row>
    <row r="77" spans="1:7" x14ac:dyDescent="0.25">
      <c r="A77" s="108" t="s">
        <v>587</v>
      </c>
      <c r="B77" s="128" t="s">
        <v>95</v>
      </c>
      <c r="C77" s="141">
        <f>SUM(C78:C87)</f>
        <v>0</v>
      </c>
      <c r="D77" s="141">
        <f>SUM(D78:D87)</f>
        <v>0</v>
      </c>
      <c r="E77" s="142"/>
      <c r="F77" s="141">
        <f>SUM(F78:F87)</f>
        <v>0</v>
      </c>
      <c r="G77" s="108"/>
    </row>
    <row r="78" spans="1:7" x14ac:dyDescent="0.25">
      <c r="A78" s="108" t="s">
        <v>588</v>
      </c>
      <c r="B78" s="129" t="s">
        <v>270</v>
      </c>
      <c r="C78" s="142">
        <v>0</v>
      </c>
      <c r="D78" s="142" t="s">
        <v>1345</v>
      </c>
      <c r="E78" s="142"/>
      <c r="F78" s="142">
        <f t="shared" ref="F78:F86" si="3">+C78</f>
        <v>0</v>
      </c>
      <c r="G78" s="108"/>
    </row>
    <row r="79" spans="1:7" x14ac:dyDescent="0.25">
      <c r="A79" s="108" t="s">
        <v>589</v>
      </c>
      <c r="B79" s="129" t="s">
        <v>272</v>
      </c>
      <c r="C79" s="142">
        <v>0</v>
      </c>
      <c r="D79" s="142" t="s">
        <v>1345</v>
      </c>
      <c r="E79" s="142"/>
      <c r="F79" s="142">
        <f t="shared" si="3"/>
        <v>0</v>
      </c>
      <c r="G79" s="108"/>
    </row>
    <row r="80" spans="1:7" x14ac:dyDescent="0.25">
      <c r="A80" s="108" t="s">
        <v>590</v>
      </c>
      <c r="B80" s="129" t="s">
        <v>274</v>
      </c>
      <c r="C80" s="142">
        <v>0</v>
      </c>
      <c r="D80" s="142" t="s">
        <v>1345</v>
      </c>
      <c r="E80" s="142"/>
      <c r="F80" s="142">
        <f t="shared" si="3"/>
        <v>0</v>
      </c>
      <c r="G80" s="108"/>
    </row>
    <row r="81" spans="1:7" x14ac:dyDescent="0.25">
      <c r="A81" s="108" t="s">
        <v>591</v>
      </c>
      <c r="B81" s="129" t="s">
        <v>12</v>
      </c>
      <c r="C81" s="142">
        <v>0</v>
      </c>
      <c r="D81" s="142" t="s">
        <v>1345</v>
      </c>
      <c r="E81" s="142"/>
      <c r="F81" s="142">
        <f t="shared" si="3"/>
        <v>0</v>
      </c>
      <c r="G81" s="108"/>
    </row>
    <row r="82" spans="1:7" x14ac:dyDescent="0.25">
      <c r="A82" s="108" t="s">
        <v>592</v>
      </c>
      <c r="B82" s="129" t="s">
        <v>277</v>
      </c>
      <c r="C82" s="142">
        <v>0</v>
      </c>
      <c r="D82" s="142" t="s">
        <v>1345</v>
      </c>
      <c r="E82" s="142"/>
      <c r="F82" s="142">
        <f t="shared" si="3"/>
        <v>0</v>
      </c>
      <c r="G82" s="108"/>
    </row>
    <row r="83" spans="1:7" x14ac:dyDescent="0.25">
      <c r="A83" s="108" t="s">
        <v>593</v>
      </c>
      <c r="B83" s="129" t="s">
        <v>279</v>
      </c>
      <c r="C83" s="142">
        <v>0</v>
      </c>
      <c r="D83" s="142" t="s">
        <v>1345</v>
      </c>
      <c r="E83" s="142"/>
      <c r="F83" s="142">
        <f t="shared" si="3"/>
        <v>0</v>
      </c>
      <c r="G83" s="108"/>
    </row>
    <row r="84" spans="1:7" x14ac:dyDescent="0.25">
      <c r="A84" s="108" t="s">
        <v>594</v>
      </c>
      <c r="B84" s="129" t="s">
        <v>281</v>
      </c>
      <c r="C84" s="142">
        <v>0</v>
      </c>
      <c r="D84" s="142" t="s">
        <v>1345</v>
      </c>
      <c r="E84" s="142"/>
      <c r="F84" s="142">
        <f t="shared" si="3"/>
        <v>0</v>
      </c>
      <c r="G84" s="108"/>
    </row>
    <row r="85" spans="1:7" x14ac:dyDescent="0.25">
      <c r="A85" s="108" t="s">
        <v>595</v>
      </c>
      <c r="B85" s="129" t="s">
        <v>283</v>
      </c>
      <c r="C85" s="142">
        <v>0</v>
      </c>
      <c r="D85" s="142" t="s">
        <v>1345</v>
      </c>
      <c r="E85" s="142"/>
      <c r="F85" s="142">
        <f t="shared" si="3"/>
        <v>0</v>
      </c>
      <c r="G85" s="108"/>
    </row>
    <row r="86" spans="1:7" x14ac:dyDescent="0.25">
      <c r="A86" s="108" t="s">
        <v>596</v>
      </c>
      <c r="B86" s="129" t="s">
        <v>285</v>
      </c>
      <c r="C86" s="142">
        <v>0</v>
      </c>
      <c r="D86" s="142" t="s">
        <v>1345</v>
      </c>
      <c r="E86" s="142"/>
      <c r="F86" s="142">
        <f t="shared" si="3"/>
        <v>0</v>
      </c>
      <c r="G86" s="108"/>
    </row>
    <row r="87" spans="1:7" x14ac:dyDescent="0.25">
      <c r="A87" s="108" t="s">
        <v>597</v>
      </c>
      <c r="B87" s="129" t="s">
        <v>95</v>
      </c>
      <c r="C87" s="142">
        <v>0</v>
      </c>
      <c r="D87" s="142" t="s">
        <v>1345</v>
      </c>
      <c r="E87" s="142"/>
      <c r="F87" s="142">
        <f t="shared" ref="F87" si="4">+C87</f>
        <v>0</v>
      </c>
      <c r="G87" s="108"/>
    </row>
    <row r="88" spans="1:7" outlineLevel="1" x14ac:dyDescent="0.25">
      <c r="A88" s="108" t="s">
        <v>598</v>
      </c>
      <c r="B88" s="125" t="s">
        <v>99</v>
      </c>
      <c r="C88" s="142"/>
      <c r="D88" s="142"/>
      <c r="E88" s="142"/>
      <c r="F88" s="142"/>
      <c r="G88" s="108"/>
    </row>
    <row r="89" spans="1:7" outlineLevel="1" x14ac:dyDescent="0.25">
      <c r="A89" s="108" t="s">
        <v>599</v>
      </c>
      <c r="B89" s="125" t="s">
        <v>99</v>
      </c>
      <c r="C89" s="142"/>
      <c r="D89" s="142"/>
      <c r="E89" s="142"/>
      <c r="F89" s="142"/>
      <c r="G89" s="108"/>
    </row>
    <row r="90" spans="1:7" outlineLevel="1" x14ac:dyDescent="0.25">
      <c r="A90" s="108" t="s">
        <v>600</v>
      </c>
      <c r="B90" s="125" t="s">
        <v>99</v>
      </c>
      <c r="C90" s="142"/>
      <c r="D90" s="142"/>
      <c r="E90" s="142"/>
      <c r="F90" s="142"/>
      <c r="G90" s="108"/>
    </row>
    <row r="91" spans="1:7" outlineLevel="1" x14ac:dyDescent="0.25">
      <c r="A91" s="108" t="s">
        <v>601</v>
      </c>
      <c r="B91" s="125" t="s">
        <v>99</v>
      </c>
      <c r="C91" s="142"/>
      <c r="D91" s="142"/>
      <c r="E91" s="142"/>
      <c r="F91" s="142"/>
      <c r="G91" s="108"/>
    </row>
    <row r="92" spans="1:7" outlineLevel="1" x14ac:dyDescent="0.25">
      <c r="A92" s="108" t="s">
        <v>602</v>
      </c>
      <c r="B92" s="125" t="s">
        <v>99</v>
      </c>
      <c r="C92" s="142"/>
      <c r="D92" s="142"/>
      <c r="E92" s="142"/>
      <c r="F92" s="142"/>
      <c r="G92" s="108"/>
    </row>
    <row r="93" spans="1:7" outlineLevel="1" x14ac:dyDescent="0.25">
      <c r="A93" s="108" t="s">
        <v>603</v>
      </c>
      <c r="B93" s="125" t="s">
        <v>99</v>
      </c>
      <c r="C93" s="142"/>
      <c r="D93" s="142"/>
      <c r="E93" s="142"/>
      <c r="F93" s="142"/>
      <c r="G93" s="108"/>
    </row>
    <row r="94" spans="1:7" outlineLevel="1" x14ac:dyDescent="0.25">
      <c r="A94" s="108" t="s">
        <v>604</v>
      </c>
      <c r="B94" s="125" t="s">
        <v>99</v>
      </c>
      <c r="C94" s="142"/>
      <c r="D94" s="142"/>
      <c r="E94" s="142"/>
      <c r="F94" s="142"/>
      <c r="G94" s="108"/>
    </row>
    <row r="95" spans="1:7" outlineLevel="1" x14ac:dyDescent="0.25">
      <c r="A95" s="108" t="s">
        <v>605</v>
      </c>
      <c r="B95" s="125" t="s">
        <v>99</v>
      </c>
      <c r="C95" s="142"/>
      <c r="D95" s="142"/>
      <c r="E95" s="142"/>
      <c r="F95" s="142"/>
      <c r="G95" s="108"/>
    </row>
    <row r="96" spans="1:7" outlineLevel="1" x14ac:dyDescent="0.25">
      <c r="A96" s="108" t="s">
        <v>606</v>
      </c>
      <c r="B96" s="125" t="s">
        <v>99</v>
      </c>
      <c r="C96" s="142"/>
      <c r="D96" s="142"/>
      <c r="E96" s="142"/>
      <c r="F96" s="142"/>
      <c r="G96" s="108"/>
    </row>
    <row r="97" spans="1:7" outlineLevel="1" x14ac:dyDescent="0.25">
      <c r="A97" s="108" t="s">
        <v>607</v>
      </c>
      <c r="B97" s="125" t="s">
        <v>99</v>
      </c>
      <c r="C97" s="142"/>
      <c r="D97" s="142"/>
      <c r="E97" s="142"/>
      <c r="F97" s="142"/>
      <c r="G97" s="108"/>
    </row>
    <row r="98" spans="1:7" ht="15" customHeight="1" x14ac:dyDescent="0.25">
      <c r="A98" s="119"/>
      <c r="B98" s="158" t="s">
        <v>1686</v>
      </c>
      <c r="C98" s="119" t="s">
        <v>515</v>
      </c>
      <c r="D98" s="119" t="s">
        <v>516</v>
      </c>
      <c r="E98" s="126"/>
      <c r="F98" s="528" t="s">
        <v>481</v>
      </c>
      <c r="G98" s="121"/>
    </row>
    <row r="99" spans="1:7" x14ac:dyDescent="0.25">
      <c r="A99" s="108" t="s">
        <v>608</v>
      </c>
      <c r="B99" s="129" t="s">
        <v>1984</v>
      </c>
      <c r="C99" s="142">
        <v>0.14615274924964433</v>
      </c>
      <c r="D99" s="142" t="s">
        <v>1345</v>
      </c>
      <c r="E99" s="142"/>
      <c r="F99" s="142">
        <f>+C99</f>
        <v>0.14615274924964433</v>
      </c>
      <c r="G99" s="108"/>
    </row>
    <row r="100" spans="1:7" x14ac:dyDescent="0.25">
      <c r="A100" s="108" t="s">
        <v>610</v>
      </c>
      <c r="B100" s="129" t="s">
        <v>1985</v>
      </c>
      <c r="C100" s="142">
        <v>4.4552531877746375E-2</v>
      </c>
      <c r="D100" s="142" t="s">
        <v>1345</v>
      </c>
      <c r="E100" s="142"/>
      <c r="F100" s="142">
        <f t="shared" ref="F100:F112" si="5">+C100</f>
        <v>4.4552531877746375E-2</v>
      </c>
      <c r="G100" s="108"/>
    </row>
    <row r="101" spans="1:7" x14ac:dyDescent="0.25">
      <c r="A101" s="108" t="s">
        <v>611</v>
      </c>
      <c r="B101" s="129" t="s">
        <v>1697</v>
      </c>
      <c r="C101" s="142">
        <v>1.4751945130442175E-2</v>
      </c>
      <c r="D101" s="142" t="s">
        <v>1345</v>
      </c>
      <c r="E101" s="142"/>
      <c r="F101" s="142">
        <f t="shared" si="5"/>
        <v>1.4751945130442175E-2</v>
      </c>
      <c r="G101" s="108"/>
    </row>
    <row r="102" spans="1:7" x14ac:dyDescent="0.25">
      <c r="A102" s="108" t="s">
        <v>612</v>
      </c>
      <c r="B102" s="129" t="s">
        <v>1883</v>
      </c>
      <c r="C102" s="142">
        <v>3.35607537617277E-2</v>
      </c>
      <c r="D102" s="142" t="s">
        <v>1345</v>
      </c>
      <c r="E102" s="142"/>
      <c r="F102" s="142">
        <f t="shared" si="5"/>
        <v>3.35607537617277E-2</v>
      </c>
      <c r="G102" s="108"/>
    </row>
    <row r="103" spans="1:7" x14ac:dyDescent="0.25">
      <c r="A103" s="108" t="s">
        <v>613</v>
      </c>
      <c r="B103" s="129" t="s">
        <v>1698</v>
      </c>
      <c r="C103" s="142">
        <v>8.830959934711018E-3</v>
      </c>
      <c r="D103" s="142" t="s">
        <v>1345</v>
      </c>
      <c r="E103" s="142"/>
      <c r="F103" s="142">
        <f t="shared" si="5"/>
        <v>8.830959934711018E-3</v>
      </c>
      <c r="G103" s="108"/>
    </row>
    <row r="104" spans="1:7" x14ac:dyDescent="0.25">
      <c r="A104" s="108" t="s">
        <v>614</v>
      </c>
      <c r="B104" s="129" t="s">
        <v>1699</v>
      </c>
      <c r="C104" s="142">
        <v>0.17607976556204538</v>
      </c>
      <c r="D104" s="142" t="s">
        <v>1345</v>
      </c>
      <c r="E104" s="142"/>
      <c r="F104" s="142">
        <f t="shared" si="5"/>
        <v>0.17607976556204538</v>
      </c>
      <c r="G104" s="108"/>
    </row>
    <row r="105" spans="1:7" x14ac:dyDescent="0.25">
      <c r="A105" s="108" t="s">
        <v>615</v>
      </c>
      <c r="B105" s="129" t="s">
        <v>1986</v>
      </c>
      <c r="C105" s="142">
        <v>4.888421488536028E-2</v>
      </c>
      <c r="D105" s="142" t="s">
        <v>1345</v>
      </c>
      <c r="E105" s="142"/>
      <c r="F105" s="142">
        <f t="shared" si="5"/>
        <v>4.888421488536028E-2</v>
      </c>
      <c r="G105" s="108"/>
    </row>
    <row r="106" spans="1:7" x14ac:dyDescent="0.25">
      <c r="A106" s="108" t="s">
        <v>616</v>
      </c>
      <c r="B106" s="129" t="s">
        <v>1700</v>
      </c>
      <c r="C106" s="142">
        <v>0.20261169983726629</v>
      </c>
      <c r="D106" s="142" t="s">
        <v>1345</v>
      </c>
      <c r="E106" s="142"/>
      <c r="F106" s="142">
        <f t="shared" si="5"/>
        <v>0.20261169983726629</v>
      </c>
      <c r="G106" s="108"/>
    </row>
    <row r="107" spans="1:7" x14ac:dyDescent="0.25">
      <c r="A107" s="108" t="s">
        <v>617</v>
      </c>
      <c r="B107" s="129" t="s">
        <v>1701</v>
      </c>
      <c r="C107" s="142">
        <v>4.203739183642205E-2</v>
      </c>
      <c r="D107" s="142" t="s">
        <v>1345</v>
      </c>
      <c r="E107" s="142"/>
      <c r="F107" s="142">
        <f t="shared" si="5"/>
        <v>4.203739183642205E-2</v>
      </c>
      <c r="G107" s="108"/>
    </row>
    <row r="108" spans="1:7" x14ac:dyDescent="0.25">
      <c r="A108" s="108" t="s">
        <v>618</v>
      </c>
      <c r="B108" s="129" t="s">
        <v>1987</v>
      </c>
      <c r="C108" s="142">
        <v>5.979527844219977E-2</v>
      </c>
      <c r="D108" s="142" t="s">
        <v>1345</v>
      </c>
      <c r="E108" s="142"/>
      <c r="F108" s="142">
        <f t="shared" si="5"/>
        <v>5.979527844219977E-2</v>
      </c>
      <c r="G108" s="108"/>
    </row>
    <row r="109" spans="1:7" x14ac:dyDescent="0.25">
      <c r="A109" s="108" t="s">
        <v>619</v>
      </c>
      <c r="B109" s="129" t="s">
        <v>1702</v>
      </c>
      <c r="C109" s="142">
        <v>6.1136719471097195E-2</v>
      </c>
      <c r="D109" s="142" t="s">
        <v>1345</v>
      </c>
      <c r="E109" s="142"/>
      <c r="F109" s="142">
        <f t="shared" si="5"/>
        <v>6.1136719471097195E-2</v>
      </c>
      <c r="G109" s="108"/>
    </row>
    <row r="110" spans="1:7" x14ac:dyDescent="0.25">
      <c r="A110" s="108" t="s">
        <v>620</v>
      </c>
      <c r="B110" s="129" t="s">
        <v>1988</v>
      </c>
      <c r="C110" s="142">
        <v>3.341548102885825E-3</v>
      </c>
      <c r="D110" s="142" t="s">
        <v>1345</v>
      </c>
      <c r="E110" s="142"/>
      <c r="F110" s="142">
        <f t="shared" si="5"/>
        <v>3.341548102885825E-3</v>
      </c>
      <c r="G110" s="108"/>
    </row>
    <row r="111" spans="1:7" x14ac:dyDescent="0.25">
      <c r="A111" s="108" t="s">
        <v>621</v>
      </c>
      <c r="B111" s="129" t="s">
        <v>1703</v>
      </c>
      <c r="C111" s="142">
        <v>7.378986411353658E-2</v>
      </c>
      <c r="D111" s="142" t="s">
        <v>1345</v>
      </c>
      <c r="E111" s="142"/>
      <c r="F111" s="142">
        <f t="shared" si="5"/>
        <v>7.378986411353658E-2</v>
      </c>
      <c r="G111" s="108"/>
    </row>
    <row r="112" spans="1:7" x14ac:dyDescent="0.25">
      <c r="A112" s="108" t="s">
        <v>622</v>
      </c>
      <c r="B112" s="129" t="s">
        <v>1704</v>
      </c>
      <c r="C112" s="142">
        <v>8.447457779491517E-2</v>
      </c>
      <c r="D112" s="142" t="s">
        <v>1345</v>
      </c>
      <c r="E112" s="142"/>
      <c r="F112" s="142">
        <f t="shared" si="5"/>
        <v>8.447457779491517E-2</v>
      </c>
      <c r="G112" s="108"/>
    </row>
    <row r="113" spans="1:7" x14ac:dyDescent="0.25">
      <c r="A113" s="108" t="s">
        <v>623</v>
      </c>
      <c r="B113" s="129"/>
      <c r="C113" s="142"/>
      <c r="D113" s="142"/>
      <c r="E113" s="142"/>
      <c r="F113" s="142"/>
      <c r="G113" s="108"/>
    </row>
    <row r="114" spans="1:7" x14ac:dyDescent="0.25">
      <c r="A114" s="108" t="s">
        <v>624</v>
      </c>
      <c r="B114" s="129"/>
      <c r="C114" s="142"/>
      <c r="D114" s="142"/>
      <c r="E114" s="142"/>
      <c r="F114" s="142"/>
      <c r="G114" s="108"/>
    </row>
    <row r="115" spans="1:7" x14ac:dyDescent="0.25">
      <c r="A115" s="108" t="s">
        <v>625</v>
      </c>
      <c r="B115" s="129"/>
      <c r="C115" s="142"/>
      <c r="D115" s="142"/>
      <c r="E115" s="142"/>
      <c r="F115" s="142"/>
      <c r="G115" s="108"/>
    </row>
    <row r="116" spans="1:7" x14ac:dyDescent="0.25">
      <c r="A116" s="108" t="s">
        <v>626</v>
      </c>
      <c r="B116" s="129"/>
      <c r="C116" s="142"/>
      <c r="D116" s="142"/>
      <c r="E116" s="142"/>
      <c r="F116" s="142"/>
      <c r="G116" s="108"/>
    </row>
    <row r="117" spans="1:7" x14ac:dyDescent="0.25">
      <c r="A117" s="108" t="s">
        <v>627</v>
      </c>
      <c r="B117" s="129"/>
      <c r="C117" s="142"/>
      <c r="D117" s="142"/>
      <c r="E117" s="142"/>
      <c r="F117" s="142"/>
      <c r="G117" s="108"/>
    </row>
    <row r="118" spans="1:7" x14ac:dyDescent="0.25">
      <c r="A118" s="108" t="s">
        <v>628</v>
      </c>
      <c r="B118" s="129"/>
      <c r="C118" s="142"/>
      <c r="D118" s="142"/>
      <c r="E118" s="142"/>
      <c r="F118" s="142"/>
      <c r="G118" s="108"/>
    </row>
    <row r="119" spans="1:7" x14ac:dyDescent="0.25">
      <c r="A119" s="108" t="s">
        <v>629</v>
      </c>
      <c r="B119" s="129"/>
      <c r="C119" s="142"/>
      <c r="D119" s="142"/>
      <c r="E119" s="142"/>
      <c r="F119" s="142"/>
      <c r="G119" s="108"/>
    </row>
    <row r="120" spans="1:7" x14ac:dyDescent="0.25">
      <c r="A120" s="108" t="s">
        <v>630</v>
      </c>
      <c r="B120" s="129"/>
      <c r="C120" s="142"/>
      <c r="D120" s="142"/>
      <c r="E120" s="142"/>
      <c r="F120" s="142"/>
      <c r="G120" s="108"/>
    </row>
    <row r="121" spans="1:7" x14ac:dyDescent="0.25">
      <c r="A121" s="108" t="s">
        <v>631</v>
      </c>
      <c r="B121" s="129"/>
      <c r="C121" s="142"/>
      <c r="D121" s="142"/>
      <c r="E121" s="142"/>
      <c r="F121" s="142"/>
      <c r="G121" s="108"/>
    </row>
    <row r="122" spans="1:7" x14ac:dyDescent="0.25">
      <c r="A122" s="108" t="s">
        <v>632</v>
      </c>
      <c r="B122" s="129"/>
      <c r="C122" s="142"/>
      <c r="D122" s="142"/>
      <c r="E122" s="142"/>
      <c r="F122" s="142"/>
      <c r="G122" s="108"/>
    </row>
    <row r="123" spans="1:7" x14ac:dyDescent="0.25">
      <c r="A123" s="108" t="s">
        <v>633</v>
      </c>
      <c r="B123" s="129"/>
      <c r="C123" s="142"/>
      <c r="D123" s="142"/>
      <c r="E123" s="142"/>
      <c r="F123" s="142"/>
      <c r="G123" s="108"/>
    </row>
    <row r="124" spans="1:7" x14ac:dyDescent="0.25">
      <c r="A124" s="108" t="s">
        <v>634</v>
      </c>
      <c r="B124" s="129"/>
      <c r="C124" s="142"/>
      <c r="D124" s="142"/>
      <c r="E124" s="142"/>
      <c r="F124" s="142"/>
      <c r="G124" s="108"/>
    </row>
    <row r="125" spans="1:7" x14ac:dyDescent="0.25">
      <c r="A125" s="108" t="s">
        <v>635</v>
      </c>
      <c r="B125" s="129"/>
      <c r="C125" s="142"/>
      <c r="D125" s="142"/>
      <c r="E125" s="142"/>
      <c r="F125" s="142"/>
      <c r="G125" s="108"/>
    </row>
    <row r="126" spans="1:7" x14ac:dyDescent="0.25">
      <c r="A126" s="108" t="s">
        <v>636</v>
      </c>
      <c r="B126" s="129"/>
      <c r="C126" s="142"/>
      <c r="D126" s="142"/>
      <c r="E126" s="142"/>
      <c r="F126" s="142"/>
      <c r="G126" s="108"/>
    </row>
    <row r="127" spans="1:7" x14ac:dyDescent="0.25">
      <c r="A127" s="108" t="s">
        <v>637</v>
      </c>
      <c r="B127" s="129"/>
      <c r="C127" s="142"/>
      <c r="D127" s="142"/>
      <c r="E127" s="142"/>
      <c r="F127" s="142"/>
      <c r="G127" s="108"/>
    </row>
    <row r="128" spans="1:7" x14ac:dyDescent="0.25">
      <c r="A128" s="108" t="s">
        <v>638</v>
      </c>
      <c r="B128" s="129"/>
      <c r="C128" s="142"/>
      <c r="D128" s="142"/>
      <c r="E128" s="142"/>
      <c r="F128" s="142"/>
      <c r="G128" s="108"/>
    </row>
    <row r="129" spans="1:7" x14ac:dyDescent="0.25">
      <c r="A129" s="108" t="s">
        <v>639</v>
      </c>
      <c r="B129" s="129"/>
      <c r="C129" s="142"/>
      <c r="D129" s="142"/>
      <c r="E129" s="142"/>
      <c r="F129" s="142"/>
      <c r="G129" s="108"/>
    </row>
    <row r="130" spans="1:7" x14ac:dyDescent="0.25">
      <c r="A130" s="108" t="s">
        <v>1648</v>
      </c>
      <c r="B130" s="129"/>
      <c r="C130" s="142"/>
      <c r="D130" s="142"/>
      <c r="E130" s="142"/>
      <c r="F130" s="142"/>
      <c r="G130" s="108"/>
    </row>
    <row r="131" spans="1:7" x14ac:dyDescent="0.25">
      <c r="A131" s="108" t="s">
        <v>1649</v>
      </c>
      <c r="B131" s="129"/>
      <c r="C131" s="142"/>
      <c r="D131" s="142"/>
      <c r="E131" s="142"/>
      <c r="F131" s="142"/>
      <c r="G131" s="108"/>
    </row>
    <row r="132" spans="1:7" x14ac:dyDescent="0.25">
      <c r="A132" s="108" t="s">
        <v>1650</v>
      </c>
      <c r="B132" s="129"/>
      <c r="C132" s="142"/>
      <c r="D132" s="142"/>
      <c r="E132" s="142"/>
      <c r="F132" s="142"/>
      <c r="G132" s="108"/>
    </row>
    <row r="133" spans="1:7" x14ac:dyDescent="0.25">
      <c r="A133" s="108" t="s">
        <v>1651</v>
      </c>
      <c r="B133" s="129"/>
      <c r="C133" s="142"/>
      <c r="D133" s="142"/>
      <c r="E133" s="142"/>
      <c r="F133" s="142"/>
      <c r="G133" s="108"/>
    </row>
    <row r="134" spans="1:7" x14ac:dyDescent="0.25">
      <c r="A134" s="108" t="s">
        <v>1652</v>
      </c>
      <c r="B134" s="129"/>
      <c r="C134" s="142"/>
      <c r="D134" s="142"/>
      <c r="E134" s="142"/>
      <c r="F134" s="142"/>
      <c r="G134" s="108"/>
    </row>
    <row r="135" spans="1:7" x14ac:dyDescent="0.25">
      <c r="A135" s="108" t="s">
        <v>1653</v>
      </c>
      <c r="B135" s="129"/>
      <c r="C135" s="142"/>
      <c r="D135" s="142"/>
      <c r="E135" s="142"/>
      <c r="F135" s="142"/>
      <c r="G135" s="108"/>
    </row>
    <row r="136" spans="1:7" x14ac:dyDescent="0.25">
      <c r="A136" s="108" t="s">
        <v>1654</v>
      </c>
      <c r="B136" s="129"/>
      <c r="C136" s="142"/>
      <c r="D136" s="142"/>
      <c r="E136" s="142"/>
      <c r="F136" s="142"/>
      <c r="G136" s="108"/>
    </row>
    <row r="137" spans="1:7" x14ac:dyDescent="0.25">
      <c r="A137" s="108" t="s">
        <v>1655</v>
      </c>
      <c r="B137" s="129"/>
      <c r="C137" s="142"/>
      <c r="D137" s="142"/>
      <c r="E137" s="142"/>
      <c r="F137" s="142"/>
      <c r="G137" s="108"/>
    </row>
    <row r="138" spans="1:7" x14ac:dyDescent="0.25">
      <c r="A138" s="108" t="s">
        <v>1656</v>
      </c>
      <c r="B138" s="129"/>
      <c r="C138" s="142"/>
      <c r="D138" s="142"/>
      <c r="E138" s="142"/>
      <c r="F138" s="142"/>
      <c r="G138" s="108"/>
    </row>
    <row r="139" spans="1:7" x14ac:dyDescent="0.25">
      <c r="A139" s="108" t="s">
        <v>1657</v>
      </c>
      <c r="B139" s="129"/>
      <c r="C139" s="142"/>
      <c r="D139" s="142"/>
      <c r="E139" s="142"/>
      <c r="F139" s="142"/>
      <c r="G139" s="108"/>
    </row>
    <row r="140" spans="1:7" x14ac:dyDescent="0.25">
      <c r="A140" s="108" t="s">
        <v>1658</v>
      </c>
      <c r="B140" s="129"/>
      <c r="C140" s="142"/>
      <c r="D140" s="142"/>
      <c r="E140" s="142"/>
      <c r="F140" s="142"/>
      <c r="G140" s="108"/>
    </row>
    <row r="141" spans="1:7" x14ac:dyDescent="0.25">
      <c r="A141" s="108" t="s">
        <v>1659</v>
      </c>
      <c r="B141" s="129"/>
      <c r="C141" s="142"/>
      <c r="D141" s="142"/>
      <c r="E141" s="142"/>
      <c r="F141" s="142"/>
      <c r="G141" s="108"/>
    </row>
    <row r="142" spans="1:7" x14ac:dyDescent="0.25">
      <c r="A142" s="108" t="s">
        <v>1660</v>
      </c>
      <c r="B142" s="129"/>
      <c r="C142" s="142"/>
      <c r="D142" s="142"/>
      <c r="E142" s="142"/>
      <c r="F142" s="142"/>
      <c r="G142" s="108"/>
    </row>
    <row r="143" spans="1:7" x14ac:dyDescent="0.25">
      <c r="A143" s="108" t="s">
        <v>1661</v>
      </c>
      <c r="B143" s="129"/>
      <c r="C143" s="142"/>
      <c r="D143" s="142"/>
      <c r="E143" s="142"/>
      <c r="F143" s="142"/>
      <c r="G143" s="108"/>
    </row>
    <row r="144" spans="1:7" x14ac:dyDescent="0.25">
      <c r="A144" s="108" t="s">
        <v>1662</v>
      </c>
      <c r="B144" s="129"/>
      <c r="C144" s="142"/>
      <c r="D144" s="142"/>
      <c r="E144" s="142"/>
      <c r="F144" s="142"/>
      <c r="G144" s="108"/>
    </row>
    <row r="145" spans="1:7" x14ac:dyDescent="0.25">
      <c r="A145" s="108" t="s">
        <v>1663</v>
      </c>
      <c r="B145" s="129"/>
      <c r="C145" s="142"/>
      <c r="D145" s="142"/>
      <c r="E145" s="142"/>
      <c r="F145" s="142"/>
      <c r="G145" s="108"/>
    </row>
    <row r="146" spans="1:7" x14ac:dyDescent="0.25">
      <c r="A146" s="108" t="s">
        <v>1664</v>
      </c>
      <c r="B146" s="129"/>
      <c r="C146" s="142"/>
      <c r="D146" s="142"/>
      <c r="E146" s="142"/>
      <c r="F146" s="142"/>
      <c r="G146" s="108"/>
    </row>
    <row r="147" spans="1:7" x14ac:dyDescent="0.25">
      <c r="A147" s="108" t="s">
        <v>1665</v>
      </c>
      <c r="B147" s="129"/>
      <c r="C147" s="142"/>
      <c r="D147" s="142"/>
      <c r="E147" s="142"/>
      <c r="F147" s="142"/>
      <c r="G147" s="108"/>
    </row>
    <row r="148" spans="1:7" x14ac:dyDescent="0.25">
      <c r="A148" s="108" t="s">
        <v>1666</v>
      </c>
      <c r="B148" s="129"/>
      <c r="C148" s="142"/>
      <c r="D148" s="142"/>
      <c r="E148" s="142"/>
      <c r="F148" s="142"/>
      <c r="G148" s="108"/>
    </row>
    <row r="149" spans="1:7" ht="15" customHeight="1" x14ac:dyDescent="0.25">
      <c r="A149" s="119"/>
      <c r="B149" s="120" t="s">
        <v>640</v>
      </c>
      <c r="C149" s="119" t="s">
        <v>515</v>
      </c>
      <c r="D149" s="119" t="s">
        <v>516</v>
      </c>
      <c r="E149" s="126"/>
      <c r="F149" s="528" t="s">
        <v>481</v>
      </c>
      <c r="G149" s="121"/>
    </row>
    <row r="150" spans="1:7" x14ac:dyDescent="0.25">
      <c r="A150" s="108" t="s">
        <v>641</v>
      </c>
      <c r="B150" s="108" t="s">
        <v>642</v>
      </c>
      <c r="C150" s="142">
        <v>0.94950000000000001</v>
      </c>
      <c r="D150" s="142" t="s">
        <v>1345</v>
      </c>
      <c r="E150" s="143"/>
      <c r="F150" s="142">
        <f>+C150</f>
        <v>0.94950000000000001</v>
      </c>
    </row>
    <row r="151" spans="1:7" x14ac:dyDescent="0.25">
      <c r="A151" s="108" t="s">
        <v>643</v>
      </c>
      <c r="B151" s="108" t="s">
        <v>644</v>
      </c>
      <c r="C151" s="142">
        <v>5.0500000000000003E-2</v>
      </c>
      <c r="D151" s="142" t="s">
        <v>1345</v>
      </c>
      <c r="E151" s="143"/>
      <c r="F151" s="142">
        <f t="shared" ref="F151:F152" si="6">+C151</f>
        <v>5.0500000000000003E-2</v>
      </c>
    </row>
    <row r="152" spans="1:7" x14ac:dyDescent="0.25">
      <c r="A152" s="108" t="s">
        <v>645</v>
      </c>
      <c r="B152" s="108" t="s">
        <v>95</v>
      </c>
      <c r="C152" s="142">
        <v>0</v>
      </c>
      <c r="D152" s="142" t="s">
        <v>1345</v>
      </c>
      <c r="E152" s="143"/>
      <c r="F152" s="142">
        <f t="shared" si="6"/>
        <v>0</v>
      </c>
    </row>
    <row r="153" spans="1:7" outlineLevel="1" x14ac:dyDescent="0.25">
      <c r="A153" s="108" t="s">
        <v>646</v>
      </c>
      <c r="C153" s="142"/>
      <c r="D153" s="142"/>
      <c r="E153" s="143"/>
      <c r="F153" s="142"/>
    </row>
    <row r="154" spans="1:7" outlineLevel="1" x14ac:dyDescent="0.25">
      <c r="A154" s="108" t="s">
        <v>647</v>
      </c>
      <c r="C154" s="142"/>
      <c r="D154" s="142"/>
      <c r="E154" s="143"/>
      <c r="F154" s="142"/>
    </row>
    <row r="155" spans="1:7" outlineLevel="1" x14ac:dyDescent="0.25">
      <c r="A155" s="108" t="s">
        <v>648</v>
      </c>
      <c r="C155" s="142"/>
      <c r="D155" s="142"/>
      <c r="E155" s="143"/>
      <c r="F155" s="142"/>
    </row>
    <row r="156" spans="1:7" outlineLevel="1" x14ac:dyDescent="0.25">
      <c r="A156" s="108" t="s">
        <v>649</v>
      </c>
      <c r="C156" s="142"/>
      <c r="D156" s="142"/>
      <c r="E156" s="143"/>
      <c r="F156" s="142"/>
    </row>
    <row r="157" spans="1:7" outlineLevel="1" x14ac:dyDescent="0.25">
      <c r="A157" s="108" t="s">
        <v>650</v>
      </c>
      <c r="C157" s="142"/>
      <c r="D157" s="142"/>
      <c r="E157" s="143"/>
      <c r="F157" s="142"/>
    </row>
    <row r="158" spans="1:7" outlineLevel="1" x14ac:dyDescent="0.25">
      <c r="A158" s="108" t="s">
        <v>651</v>
      </c>
      <c r="C158" s="142"/>
      <c r="D158" s="142"/>
      <c r="E158" s="143"/>
      <c r="F158" s="142"/>
    </row>
    <row r="159" spans="1:7" ht="15" customHeight="1" x14ac:dyDescent="0.25">
      <c r="A159" s="119"/>
      <c r="B159" s="120" t="s">
        <v>652</v>
      </c>
      <c r="C159" s="119" t="s">
        <v>515</v>
      </c>
      <c r="D159" s="119" t="s">
        <v>516</v>
      </c>
      <c r="E159" s="126"/>
      <c r="F159" s="528" t="s">
        <v>481</v>
      </c>
      <c r="G159" s="121"/>
    </row>
    <row r="160" spans="1:7" x14ac:dyDescent="0.25">
      <c r="A160" s="108" t="s">
        <v>653</v>
      </c>
      <c r="B160" s="108" t="s">
        <v>654</v>
      </c>
      <c r="C160" s="142">
        <v>0</v>
      </c>
      <c r="D160" s="142" t="s">
        <v>1345</v>
      </c>
      <c r="E160" s="143"/>
      <c r="F160" s="142">
        <f>+C160</f>
        <v>0</v>
      </c>
    </row>
    <row r="161" spans="1:7" x14ac:dyDescent="0.25">
      <c r="A161" s="108" t="s">
        <v>655</v>
      </c>
      <c r="B161" s="108" t="s">
        <v>656</v>
      </c>
      <c r="C161" s="142">
        <v>1</v>
      </c>
      <c r="D161" s="142" t="s">
        <v>1345</v>
      </c>
      <c r="E161" s="143"/>
      <c r="F161" s="142">
        <f>+C161</f>
        <v>1</v>
      </c>
    </row>
    <row r="162" spans="1:7" x14ac:dyDescent="0.25">
      <c r="A162" s="108" t="s">
        <v>657</v>
      </c>
      <c r="B162" s="108" t="s">
        <v>95</v>
      </c>
      <c r="C162" s="142">
        <v>0</v>
      </c>
      <c r="D162" s="142" t="s">
        <v>1345</v>
      </c>
      <c r="E162" s="143"/>
      <c r="F162" s="142">
        <v>0</v>
      </c>
    </row>
    <row r="163" spans="1:7" outlineLevel="1" x14ac:dyDescent="0.25">
      <c r="A163" s="108" t="s">
        <v>658</v>
      </c>
      <c r="E163" s="103"/>
      <c r="F163" s="527"/>
    </row>
    <row r="164" spans="1:7" outlineLevel="1" x14ac:dyDescent="0.25">
      <c r="A164" s="108" t="s">
        <v>659</v>
      </c>
      <c r="E164" s="103"/>
      <c r="F164" s="527"/>
    </row>
    <row r="165" spans="1:7" outlineLevel="1" x14ac:dyDescent="0.25">
      <c r="A165" s="108" t="s">
        <v>660</v>
      </c>
      <c r="E165" s="103"/>
      <c r="F165" s="527"/>
    </row>
    <row r="166" spans="1:7" outlineLevel="1" x14ac:dyDescent="0.25">
      <c r="A166" s="108" t="s">
        <v>661</v>
      </c>
      <c r="E166" s="103"/>
      <c r="F166" s="527"/>
    </row>
    <row r="167" spans="1:7" outlineLevel="1" x14ac:dyDescent="0.25">
      <c r="A167" s="108" t="s">
        <v>662</v>
      </c>
      <c r="E167" s="103"/>
      <c r="F167" s="527"/>
    </row>
    <row r="168" spans="1:7" outlineLevel="1" x14ac:dyDescent="0.25">
      <c r="A168" s="108" t="s">
        <v>663</v>
      </c>
      <c r="E168" s="103"/>
      <c r="F168" s="527"/>
    </row>
    <row r="169" spans="1:7" ht="15" customHeight="1" x14ac:dyDescent="0.25">
      <c r="A169" s="119"/>
      <c r="B169" s="120" t="s">
        <v>664</v>
      </c>
      <c r="C169" s="119" t="s">
        <v>515</v>
      </c>
      <c r="D169" s="119" t="s">
        <v>516</v>
      </c>
      <c r="E169" s="126"/>
      <c r="F169" s="528" t="s">
        <v>481</v>
      </c>
      <c r="G169" s="121"/>
    </row>
    <row r="170" spans="1:7" x14ac:dyDescent="0.25">
      <c r="A170" s="108" t="s">
        <v>665</v>
      </c>
      <c r="B170" s="130" t="s">
        <v>666</v>
      </c>
      <c r="C170" s="142">
        <v>4.1200000000000001E-2</v>
      </c>
      <c r="D170" s="142" t="s">
        <v>1345</v>
      </c>
      <c r="E170" s="143"/>
      <c r="F170" s="142">
        <f>+C170</f>
        <v>4.1200000000000001E-2</v>
      </c>
    </row>
    <row r="171" spans="1:7" x14ac:dyDescent="0.25">
      <c r="A171" s="108" t="s">
        <v>667</v>
      </c>
      <c r="B171" s="130" t="s">
        <v>668</v>
      </c>
      <c r="C171" s="142">
        <v>0.1037</v>
      </c>
      <c r="D171" s="142" t="s">
        <v>1345</v>
      </c>
      <c r="E171" s="143"/>
      <c r="F171" s="142">
        <f>+C171</f>
        <v>0.1037</v>
      </c>
    </row>
    <row r="172" spans="1:7" x14ac:dyDescent="0.25">
      <c r="A172" s="108" t="s">
        <v>669</v>
      </c>
      <c r="B172" s="130" t="s">
        <v>670</v>
      </c>
      <c r="C172" s="142">
        <v>0.14779999999999999</v>
      </c>
      <c r="D172" s="142" t="s">
        <v>1345</v>
      </c>
      <c r="E172" s="142"/>
      <c r="F172" s="142">
        <f>+C172</f>
        <v>0.14779999999999999</v>
      </c>
    </row>
    <row r="173" spans="1:7" x14ac:dyDescent="0.25">
      <c r="A173" s="108" t="s">
        <v>671</v>
      </c>
      <c r="B173" s="130" t="s">
        <v>672</v>
      </c>
      <c r="C173" s="142">
        <v>0.27279999999999999</v>
      </c>
      <c r="D173" s="142" t="s">
        <v>1345</v>
      </c>
      <c r="E173" s="142"/>
      <c r="F173" s="142">
        <f>+C173</f>
        <v>0.27279999999999999</v>
      </c>
    </row>
    <row r="174" spans="1:7" x14ac:dyDescent="0.25">
      <c r="A174" s="108" t="s">
        <v>673</v>
      </c>
      <c r="B174" s="130" t="s">
        <v>674</v>
      </c>
      <c r="C174" s="142">
        <v>0.4345</v>
      </c>
      <c r="D174" s="142" t="s">
        <v>1345</v>
      </c>
      <c r="E174" s="142"/>
      <c r="F174" s="142">
        <f>+C174</f>
        <v>0.4345</v>
      </c>
    </row>
    <row r="175" spans="1:7" outlineLevel="1" x14ac:dyDescent="0.25">
      <c r="A175" s="108" t="s">
        <v>675</v>
      </c>
      <c r="B175" s="127"/>
      <c r="C175" s="142"/>
      <c r="D175" s="142"/>
      <c r="E175" s="142"/>
      <c r="F175" s="142"/>
    </row>
    <row r="176" spans="1:7" outlineLevel="1" x14ac:dyDescent="0.25">
      <c r="A176" s="108" t="s">
        <v>676</v>
      </c>
      <c r="B176" s="127"/>
      <c r="C176" s="142"/>
      <c r="D176" s="142"/>
      <c r="E176" s="142"/>
      <c r="F176" s="142"/>
    </row>
    <row r="177" spans="1:7" outlineLevel="1" x14ac:dyDescent="0.25">
      <c r="A177" s="108" t="s">
        <v>677</v>
      </c>
      <c r="B177" s="130"/>
      <c r="C177" s="142"/>
      <c r="D177" s="142"/>
      <c r="E177" s="142"/>
      <c r="F177" s="142"/>
    </row>
    <row r="178" spans="1:7" outlineLevel="1" x14ac:dyDescent="0.25">
      <c r="A178" s="108" t="s">
        <v>678</v>
      </c>
      <c r="B178" s="130"/>
      <c r="C178" s="142"/>
      <c r="D178" s="142"/>
      <c r="E178" s="142"/>
      <c r="F178" s="142"/>
    </row>
    <row r="179" spans="1:7" ht="15" customHeight="1" x14ac:dyDescent="0.25">
      <c r="A179" s="119"/>
      <c r="B179" s="120" t="s">
        <v>679</v>
      </c>
      <c r="C179" s="119" t="s">
        <v>515</v>
      </c>
      <c r="D179" s="119" t="s">
        <v>516</v>
      </c>
      <c r="E179" s="126"/>
      <c r="F179" s="528" t="s">
        <v>481</v>
      </c>
      <c r="G179" s="121"/>
    </row>
    <row r="180" spans="1:7" x14ac:dyDescent="0.25">
      <c r="A180" s="108" t="s">
        <v>680</v>
      </c>
      <c r="B180" s="108" t="s">
        <v>681</v>
      </c>
      <c r="C180" s="142">
        <v>0</v>
      </c>
      <c r="D180" s="142" t="s">
        <v>1345</v>
      </c>
      <c r="E180" s="143"/>
      <c r="F180" s="142">
        <f>+C180</f>
        <v>0</v>
      </c>
    </row>
    <row r="181" spans="1:7" outlineLevel="1" x14ac:dyDescent="0.25">
      <c r="A181" s="108" t="s">
        <v>682</v>
      </c>
      <c r="B181" s="131"/>
      <c r="C181" s="142"/>
      <c r="D181" s="142"/>
      <c r="E181" s="143"/>
      <c r="F181" s="142"/>
    </row>
    <row r="182" spans="1:7" outlineLevel="1" x14ac:dyDescent="0.25">
      <c r="A182" s="108" t="s">
        <v>683</v>
      </c>
      <c r="B182" s="131"/>
      <c r="C182" s="142"/>
      <c r="D182" s="142"/>
      <c r="E182" s="143"/>
      <c r="F182" s="142"/>
    </row>
    <row r="183" spans="1:7" outlineLevel="1" x14ac:dyDescent="0.25">
      <c r="A183" s="108" t="s">
        <v>684</v>
      </c>
      <c r="B183" s="131"/>
      <c r="C183" s="142"/>
      <c r="D183" s="142"/>
      <c r="E183" s="143"/>
      <c r="F183" s="142"/>
    </row>
    <row r="184" spans="1:7" outlineLevel="1" x14ac:dyDescent="0.25">
      <c r="A184" s="108" t="s">
        <v>685</v>
      </c>
      <c r="B184" s="131"/>
      <c r="C184" s="142"/>
      <c r="D184" s="142"/>
      <c r="E184" s="143"/>
      <c r="F184" s="142"/>
    </row>
    <row r="185" spans="1:7" ht="18.75" x14ac:dyDescent="0.25">
      <c r="A185" s="132"/>
      <c r="B185" s="133" t="s">
        <v>478</v>
      </c>
      <c r="C185" s="132"/>
      <c r="D185" s="132"/>
      <c r="E185" s="132"/>
      <c r="F185" s="529"/>
      <c r="G185" s="134"/>
    </row>
    <row r="186" spans="1:7" ht="15" customHeight="1" x14ac:dyDescent="0.25">
      <c r="A186" s="119"/>
      <c r="B186" s="120" t="s">
        <v>686</v>
      </c>
      <c r="C186" s="167" t="s">
        <v>687</v>
      </c>
      <c r="D186" s="119" t="s">
        <v>688</v>
      </c>
      <c r="E186" s="126"/>
      <c r="F186" s="526" t="s">
        <v>515</v>
      </c>
      <c r="G186" s="119" t="s">
        <v>689</v>
      </c>
    </row>
    <row r="187" spans="1:7" x14ac:dyDescent="0.25">
      <c r="A187" s="108" t="s">
        <v>690</v>
      </c>
      <c r="B187" s="129" t="s">
        <v>691</v>
      </c>
      <c r="C187" s="163">
        <v>86.953999999999994</v>
      </c>
      <c r="D187" s="534">
        <v>402523</v>
      </c>
      <c r="E187" s="135"/>
      <c r="F187" s="530"/>
      <c r="G187" s="136"/>
    </row>
    <row r="188" spans="1:7" x14ac:dyDescent="0.25">
      <c r="A188" s="135"/>
      <c r="B188" s="137"/>
      <c r="C188" s="536"/>
      <c r="D188" s="535"/>
      <c r="E188" s="135"/>
      <c r="F188" s="530"/>
      <c r="G188" s="136"/>
    </row>
    <row r="189" spans="1:7" x14ac:dyDescent="0.25">
      <c r="B189" s="129" t="s">
        <v>692</v>
      </c>
      <c r="C189" s="536"/>
      <c r="D189" s="535"/>
      <c r="E189" s="135"/>
      <c r="F189" s="530"/>
      <c r="G189" s="136"/>
    </row>
    <row r="190" spans="1:7" x14ac:dyDescent="0.25">
      <c r="A190" s="108" t="s">
        <v>693</v>
      </c>
      <c r="B190" s="129" t="s">
        <v>1992</v>
      </c>
      <c r="C190" s="163">
        <v>27703.076424580002</v>
      </c>
      <c r="D190" s="534">
        <v>376150</v>
      </c>
      <c r="E190" s="135"/>
      <c r="F190" s="521">
        <f>IF($C$214=0,"",IF(C190="[for completion]","",IF(C190="","",C190/$C$214)))</f>
        <v>0.79149273333359271</v>
      </c>
      <c r="G190" s="521">
        <f>IF($D$214=0,"",IF(D190="[for completion]","",IF(D190="","",D190/$D$214)))</f>
        <v>0.93448076258996382</v>
      </c>
    </row>
    <row r="191" spans="1:7" x14ac:dyDescent="0.25">
      <c r="A191" s="108" t="s">
        <v>694</v>
      </c>
      <c r="B191" s="129" t="s">
        <v>1993</v>
      </c>
      <c r="C191" s="163">
        <v>6153.0089801599997</v>
      </c>
      <c r="D191" s="534">
        <v>24195</v>
      </c>
      <c r="E191" s="135"/>
      <c r="F191" s="521">
        <f t="shared" ref="F191:F213" si="7">IF($C$214=0,"",IF(C191="[for completion]","",IF(C191="","",C191/$C$214)))</f>
        <v>0.17579498469029017</v>
      </c>
      <c r="G191" s="521">
        <f t="shared" ref="G191:G213" si="8">IF($D$214=0,"",IF(D191="[for completion]","",IF(D191="","",D191/$D$214)))</f>
        <v>6.0108366478437258E-2</v>
      </c>
    </row>
    <row r="192" spans="1:7" x14ac:dyDescent="0.25">
      <c r="A192" s="108" t="s">
        <v>695</v>
      </c>
      <c r="B192" s="129" t="s">
        <v>1994</v>
      </c>
      <c r="C192" s="163">
        <v>787.27804134000007</v>
      </c>
      <c r="D192" s="534">
        <v>1676</v>
      </c>
      <c r="E192" s="135"/>
      <c r="F192" s="521">
        <f t="shared" si="7"/>
        <v>2.2492983785758765E-2</v>
      </c>
      <c r="G192" s="521">
        <f t="shared" si="8"/>
        <v>4.1637372274379355E-3</v>
      </c>
    </row>
    <row r="193" spans="1:7" x14ac:dyDescent="0.25">
      <c r="A193" s="108" t="s">
        <v>696</v>
      </c>
      <c r="B193" s="129" t="s">
        <v>1995</v>
      </c>
      <c r="C193" s="163">
        <v>276.34426001999998</v>
      </c>
      <c r="D193" s="534">
        <v>409</v>
      </c>
      <c r="E193" s="135"/>
      <c r="F193" s="521">
        <f t="shared" si="7"/>
        <v>7.8953135150799363E-3</v>
      </c>
      <c r="G193" s="521">
        <f t="shared" si="8"/>
        <v>1.0160910059797824E-3</v>
      </c>
    </row>
    <row r="194" spans="1:7" x14ac:dyDescent="0.25">
      <c r="A194" s="108" t="s">
        <v>697</v>
      </c>
      <c r="B194" s="129" t="s">
        <v>1991</v>
      </c>
      <c r="C194" s="163">
        <v>81.341902910000002</v>
      </c>
      <c r="D194" s="534">
        <v>93</v>
      </c>
      <c r="E194" s="135"/>
      <c r="F194" s="521">
        <f t="shared" si="7"/>
        <v>2.3239846752784493E-3</v>
      </c>
      <c r="G194" s="521">
        <f t="shared" si="8"/>
        <v>2.3104269818122194E-4</v>
      </c>
    </row>
    <row r="195" spans="1:7" x14ac:dyDescent="0.25">
      <c r="A195" s="108" t="s">
        <v>698</v>
      </c>
      <c r="B195" s="129" t="s">
        <v>1990</v>
      </c>
      <c r="C195" s="163">
        <v>0</v>
      </c>
      <c r="D195" s="534">
        <v>0</v>
      </c>
      <c r="E195" s="135"/>
      <c r="F195" s="521">
        <f t="shared" si="7"/>
        <v>0</v>
      </c>
      <c r="G195" s="521">
        <f t="shared" si="8"/>
        <v>0</v>
      </c>
    </row>
    <row r="196" spans="1:7" x14ac:dyDescent="0.25">
      <c r="A196" s="108" t="s">
        <v>699</v>
      </c>
      <c r="B196" s="129"/>
      <c r="E196" s="135"/>
      <c r="F196" s="521" t="str">
        <f t="shared" si="7"/>
        <v/>
      </c>
      <c r="G196" s="521" t="str">
        <f t="shared" si="8"/>
        <v/>
      </c>
    </row>
    <row r="197" spans="1:7" x14ac:dyDescent="0.25">
      <c r="A197" s="108" t="s">
        <v>700</v>
      </c>
      <c r="B197" s="129"/>
      <c r="E197" s="135"/>
      <c r="F197" s="521" t="str">
        <f t="shared" si="7"/>
        <v/>
      </c>
      <c r="G197" s="521" t="str">
        <f t="shared" si="8"/>
        <v/>
      </c>
    </row>
    <row r="198" spans="1:7" x14ac:dyDescent="0.25">
      <c r="A198" s="108" t="s">
        <v>701</v>
      </c>
      <c r="B198" s="129"/>
      <c r="E198" s="135"/>
      <c r="F198" s="521" t="str">
        <f t="shared" si="7"/>
        <v/>
      </c>
      <c r="G198" s="521" t="str">
        <f t="shared" si="8"/>
        <v/>
      </c>
    </row>
    <row r="199" spans="1:7" x14ac:dyDescent="0.25">
      <c r="A199" s="108" t="s">
        <v>702</v>
      </c>
      <c r="B199" s="129"/>
      <c r="E199" s="129"/>
      <c r="F199" s="521" t="str">
        <f t="shared" si="7"/>
        <v/>
      </c>
      <c r="G199" s="521" t="str">
        <f t="shared" si="8"/>
        <v/>
      </c>
    </row>
    <row r="200" spans="1:7" x14ac:dyDescent="0.25">
      <c r="A200" s="108" t="s">
        <v>703</v>
      </c>
      <c r="B200" s="129"/>
      <c r="E200" s="129"/>
      <c r="F200" s="521" t="str">
        <f t="shared" si="7"/>
        <v/>
      </c>
      <c r="G200" s="521" t="str">
        <f t="shared" si="8"/>
        <v/>
      </c>
    </row>
    <row r="201" spans="1:7" x14ac:dyDescent="0.25">
      <c r="A201" s="108" t="s">
        <v>704</v>
      </c>
      <c r="B201" s="129"/>
      <c r="E201" s="129"/>
      <c r="F201" s="521" t="str">
        <f t="shared" si="7"/>
        <v/>
      </c>
      <c r="G201" s="122" t="str">
        <f t="shared" si="8"/>
        <v/>
      </c>
    </row>
    <row r="202" spans="1:7" x14ac:dyDescent="0.25">
      <c r="A202" s="108" t="s">
        <v>705</v>
      </c>
      <c r="B202" s="129"/>
      <c r="E202" s="129"/>
      <c r="F202" s="521" t="str">
        <f t="shared" si="7"/>
        <v/>
      </c>
      <c r="G202" s="122" t="str">
        <f t="shared" si="8"/>
        <v/>
      </c>
    </row>
    <row r="203" spans="1:7" x14ac:dyDescent="0.25">
      <c r="A203" s="108" t="s">
        <v>706</v>
      </c>
      <c r="B203" s="129"/>
      <c r="E203" s="129"/>
      <c r="F203" s="521" t="str">
        <f t="shared" si="7"/>
        <v/>
      </c>
      <c r="G203" s="122" t="str">
        <f t="shared" si="8"/>
        <v/>
      </c>
    </row>
    <row r="204" spans="1:7" x14ac:dyDescent="0.25">
      <c r="A204" s="108" t="s">
        <v>707</v>
      </c>
      <c r="B204" s="129"/>
      <c r="E204" s="129"/>
      <c r="F204" s="521" t="str">
        <f t="shared" si="7"/>
        <v/>
      </c>
      <c r="G204" s="122" t="str">
        <f t="shared" si="8"/>
        <v/>
      </c>
    </row>
    <row r="205" spans="1:7" x14ac:dyDescent="0.25">
      <c r="A205" s="108" t="s">
        <v>708</v>
      </c>
      <c r="B205" s="129"/>
      <c r="F205" s="521" t="str">
        <f t="shared" si="7"/>
        <v/>
      </c>
      <c r="G205" s="122" t="str">
        <f t="shared" si="8"/>
        <v/>
      </c>
    </row>
    <row r="206" spans="1:7" x14ac:dyDescent="0.25">
      <c r="A206" s="108" t="s">
        <v>709</v>
      </c>
      <c r="B206" s="129"/>
      <c r="E206" s="124"/>
      <c r="F206" s="521" t="str">
        <f t="shared" si="7"/>
        <v/>
      </c>
      <c r="G206" s="122" t="str">
        <f t="shared" si="8"/>
        <v/>
      </c>
    </row>
    <row r="207" spans="1:7" x14ac:dyDescent="0.25">
      <c r="A207" s="108" t="s">
        <v>710</v>
      </c>
      <c r="B207" s="129"/>
      <c r="E207" s="124"/>
      <c r="F207" s="521" t="str">
        <f t="shared" si="7"/>
        <v/>
      </c>
      <c r="G207" s="122" t="str">
        <f t="shared" si="8"/>
        <v/>
      </c>
    </row>
    <row r="208" spans="1:7" x14ac:dyDescent="0.25">
      <c r="A208" s="108" t="s">
        <v>711</v>
      </c>
      <c r="B208" s="129"/>
      <c r="E208" s="124"/>
      <c r="F208" s="521" t="str">
        <f t="shared" si="7"/>
        <v/>
      </c>
      <c r="G208" s="122" t="str">
        <f t="shared" si="8"/>
        <v/>
      </c>
    </row>
    <row r="209" spans="1:7" x14ac:dyDescent="0.25">
      <c r="A209" s="108" t="s">
        <v>712</v>
      </c>
      <c r="B209" s="129"/>
      <c r="E209" s="124"/>
      <c r="F209" s="521" t="str">
        <f t="shared" si="7"/>
        <v/>
      </c>
      <c r="G209" s="122" t="str">
        <f t="shared" si="8"/>
        <v/>
      </c>
    </row>
    <row r="210" spans="1:7" x14ac:dyDescent="0.25">
      <c r="A210" s="108" t="s">
        <v>713</v>
      </c>
      <c r="B210" s="129"/>
      <c r="E210" s="124"/>
      <c r="F210" s="521" t="str">
        <f t="shared" si="7"/>
        <v/>
      </c>
      <c r="G210" s="122" t="str">
        <f t="shared" si="8"/>
        <v/>
      </c>
    </row>
    <row r="211" spans="1:7" x14ac:dyDescent="0.25">
      <c r="A211" s="108" t="s">
        <v>714</v>
      </c>
      <c r="B211" s="129"/>
      <c r="E211" s="124"/>
      <c r="F211" s="521" t="str">
        <f t="shared" si="7"/>
        <v/>
      </c>
      <c r="G211" s="122" t="str">
        <f t="shared" si="8"/>
        <v/>
      </c>
    </row>
    <row r="212" spans="1:7" x14ac:dyDescent="0.25">
      <c r="A212" s="108" t="s">
        <v>715</v>
      </c>
      <c r="B212" s="129"/>
      <c r="E212" s="124"/>
      <c r="F212" s="521" t="str">
        <f t="shared" si="7"/>
        <v/>
      </c>
      <c r="G212" s="521" t="str">
        <f t="shared" si="8"/>
        <v/>
      </c>
    </row>
    <row r="213" spans="1:7" x14ac:dyDescent="0.25">
      <c r="A213" s="108" t="s">
        <v>716</v>
      </c>
      <c r="B213" s="129"/>
      <c r="E213" s="124"/>
      <c r="F213" s="521" t="str">
        <f t="shared" si="7"/>
        <v/>
      </c>
      <c r="G213" s="521" t="str">
        <f t="shared" si="8"/>
        <v/>
      </c>
    </row>
    <row r="214" spans="1:7" x14ac:dyDescent="0.25">
      <c r="A214" s="108" t="s">
        <v>717</v>
      </c>
      <c r="B214" s="138" t="s">
        <v>97</v>
      </c>
      <c r="C214" s="163">
        <f>SUM(C190:C213)</f>
        <v>35001.049609009999</v>
      </c>
      <c r="D214" s="534">
        <f>SUM(D190:D213)</f>
        <v>402523</v>
      </c>
      <c r="E214" s="124"/>
      <c r="F214" s="531">
        <f>SUM(F190:F213)</f>
        <v>1</v>
      </c>
      <c r="G214" s="531">
        <f>SUM(G190:G213)</f>
        <v>0.99999999999999989</v>
      </c>
    </row>
    <row r="215" spans="1:7" ht="15" customHeight="1" x14ac:dyDescent="0.25">
      <c r="A215" s="119"/>
      <c r="B215" s="120" t="s">
        <v>718</v>
      </c>
      <c r="C215" s="119" t="s">
        <v>687</v>
      </c>
      <c r="D215" s="119" t="s">
        <v>688</v>
      </c>
      <c r="E215" s="126"/>
      <c r="F215" s="526" t="s">
        <v>515</v>
      </c>
      <c r="G215" s="526" t="s">
        <v>689</v>
      </c>
    </row>
    <row r="216" spans="1:7" x14ac:dyDescent="0.25">
      <c r="A216" s="108" t="s">
        <v>719</v>
      </c>
      <c r="B216" s="108" t="s">
        <v>720</v>
      </c>
      <c r="C216" s="521">
        <v>0.66</v>
      </c>
      <c r="F216" s="527"/>
      <c r="G216" s="527"/>
    </row>
    <row r="217" spans="1:7" x14ac:dyDescent="0.25">
      <c r="F217" s="527"/>
      <c r="G217" s="527"/>
    </row>
    <row r="218" spans="1:7" x14ac:dyDescent="0.25">
      <c r="B218" s="129" t="s">
        <v>721</v>
      </c>
      <c r="F218" s="527"/>
      <c r="G218" s="527"/>
    </row>
    <row r="219" spans="1:7" x14ac:dyDescent="0.25">
      <c r="A219" s="108" t="s">
        <v>722</v>
      </c>
      <c r="B219" s="108" t="s">
        <v>723</v>
      </c>
      <c r="C219" s="163">
        <v>4782.5834161800003</v>
      </c>
      <c r="D219" s="534">
        <v>117270</v>
      </c>
      <c r="F219" s="521">
        <f t="shared" ref="F219:F233" si="9">IF($C$227=0,"",IF(C219="[for completion]","",C219/$C$227))</f>
        <v>0.13664114275444081</v>
      </c>
      <c r="G219" s="521">
        <f t="shared" ref="G219:G233" si="10">IF($D$227=0,"",IF(D219="[for completion]","",D219/$D$227))</f>
        <v>0.29133738941625698</v>
      </c>
    </row>
    <row r="220" spans="1:7" x14ac:dyDescent="0.25">
      <c r="A220" s="108" t="s">
        <v>724</v>
      </c>
      <c r="B220" s="108" t="s">
        <v>725</v>
      </c>
      <c r="C220" s="163">
        <v>3249.4850269699996</v>
      </c>
      <c r="D220" s="534">
        <v>44152</v>
      </c>
      <c r="F220" s="521">
        <f t="shared" si="9"/>
        <v>9.283964518976924E-2</v>
      </c>
      <c r="G220" s="521">
        <f t="shared" si="10"/>
        <v>0.10968814204405711</v>
      </c>
    </row>
    <row r="221" spans="1:7" x14ac:dyDescent="0.25">
      <c r="A221" s="108" t="s">
        <v>726</v>
      </c>
      <c r="B221" s="108" t="s">
        <v>727</v>
      </c>
      <c r="C221" s="163">
        <v>4210.4296193499995</v>
      </c>
      <c r="D221" s="534">
        <v>48866</v>
      </c>
      <c r="F221" s="521">
        <f t="shared" si="9"/>
        <v>0.12029438163666233</v>
      </c>
      <c r="G221" s="521">
        <f t="shared" si="10"/>
        <v>0.1213992740787483</v>
      </c>
    </row>
    <row r="222" spans="1:7" x14ac:dyDescent="0.25">
      <c r="A222" s="108" t="s">
        <v>728</v>
      </c>
      <c r="B222" s="108" t="s">
        <v>729</v>
      </c>
      <c r="C222" s="163">
        <v>5386.0897704700001</v>
      </c>
      <c r="D222" s="534">
        <v>54911</v>
      </c>
      <c r="F222" s="521">
        <f t="shared" si="9"/>
        <v>0.15388366436541115</v>
      </c>
      <c r="G222" s="521">
        <f t="shared" si="10"/>
        <v>0.13641704946052771</v>
      </c>
    </row>
    <row r="223" spans="1:7" x14ac:dyDescent="0.25">
      <c r="A223" s="108" t="s">
        <v>730</v>
      </c>
      <c r="B223" s="108" t="s">
        <v>731</v>
      </c>
      <c r="C223" s="163">
        <v>6606.71564175</v>
      </c>
      <c r="D223" s="534">
        <v>58463</v>
      </c>
      <c r="F223" s="521">
        <f t="shared" si="9"/>
        <v>0.18875764342933574</v>
      </c>
      <c r="G223" s="521">
        <f t="shared" si="10"/>
        <v>0.14524138993299762</v>
      </c>
    </row>
    <row r="224" spans="1:7" x14ac:dyDescent="0.25">
      <c r="A224" s="108" t="s">
        <v>732</v>
      </c>
      <c r="B224" s="108" t="s">
        <v>733</v>
      </c>
      <c r="C224" s="163">
        <v>7387.6616464999997</v>
      </c>
      <c r="D224" s="534">
        <v>56088</v>
      </c>
      <c r="F224" s="521">
        <f t="shared" si="9"/>
        <v>0.21106971730922783</v>
      </c>
      <c r="G224" s="521">
        <f t="shared" si="10"/>
        <v>0.13934110597406857</v>
      </c>
    </row>
    <row r="225" spans="1:7" x14ac:dyDescent="0.25">
      <c r="A225" s="108" t="s">
        <v>734</v>
      </c>
      <c r="B225" s="108" t="s">
        <v>735</v>
      </c>
      <c r="C225" s="163">
        <v>3331.9787525699999</v>
      </c>
      <c r="D225" s="534">
        <v>22480</v>
      </c>
      <c r="F225" s="521">
        <f t="shared" si="9"/>
        <v>9.5196538097882616E-2</v>
      </c>
      <c r="G225" s="521">
        <f t="shared" si="10"/>
        <v>5.5847740377568483E-2</v>
      </c>
    </row>
    <row r="226" spans="1:7" x14ac:dyDescent="0.25">
      <c r="A226" s="108" t="s">
        <v>736</v>
      </c>
      <c r="B226" s="108" t="s">
        <v>737</v>
      </c>
      <c r="C226" s="163">
        <v>46.10573522</v>
      </c>
      <c r="D226" s="534">
        <v>293</v>
      </c>
      <c r="F226" s="521">
        <f t="shared" si="9"/>
        <v>1.3172672172702907E-3</v>
      </c>
      <c r="G226" s="521">
        <f t="shared" si="10"/>
        <v>7.2790871577524765E-4</v>
      </c>
    </row>
    <row r="227" spans="1:7" x14ac:dyDescent="0.25">
      <c r="A227" s="108" t="s">
        <v>738</v>
      </c>
      <c r="B227" s="138" t="s">
        <v>97</v>
      </c>
      <c r="C227" s="163">
        <f>SUM(C219:C226)</f>
        <v>35001.049609009999</v>
      </c>
      <c r="D227" s="534">
        <f>SUM(D219:D226)</f>
        <v>402523</v>
      </c>
      <c r="F227" s="142">
        <f>SUM(F219:F226)</f>
        <v>1</v>
      </c>
      <c r="G227" s="142">
        <f>SUM(G219:G226)</f>
        <v>0.99999999999999989</v>
      </c>
    </row>
    <row r="228" spans="1:7" outlineLevel="1" x14ac:dyDescent="0.25">
      <c r="A228" s="108" t="s">
        <v>739</v>
      </c>
      <c r="B228" s="125" t="s">
        <v>740</v>
      </c>
      <c r="F228" s="521">
        <f t="shared" si="9"/>
        <v>0</v>
      </c>
      <c r="G228" s="521">
        <f t="shared" si="10"/>
        <v>0</v>
      </c>
    </row>
    <row r="229" spans="1:7" outlineLevel="1" x14ac:dyDescent="0.25">
      <c r="A229" s="108" t="s">
        <v>741</v>
      </c>
      <c r="B229" s="125" t="s">
        <v>742</v>
      </c>
      <c r="F229" s="521">
        <f t="shared" si="9"/>
        <v>0</v>
      </c>
      <c r="G229" s="521">
        <f t="shared" si="10"/>
        <v>0</v>
      </c>
    </row>
    <row r="230" spans="1:7" outlineLevel="1" x14ac:dyDescent="0.25">
      <c r="A230" s="108" t="s">
        <v>743</v>
      </c>
      <c r="B230" s="125" t="s">
        <v>744</v>
      </c>
      <c r="F230" s="521">
        <f t="shared" si="9"/>
        <v>0</v>
      </c>
      <c r="G230" s="521">
        <f t="shared" si="10"/>
        <v>0</v>
      </c>
    </row>
    <row r="231" spans="1:7" outlineLevel="1" x14ac:dyDescent="0.25">
      <c r="A231" s="108" t="s">
        <v>745</v>
      </c>
      <c r="B231" s="125" t="s">
        <v>746</v>
      </c>
      <c r="F231" s="521">
        <f t="shared" si="9"/>
        <v>0</v>
      </c>
      <c r="G231" s="521">
        <f t="shared" si="10"/>
        <v>0</v>
      </c>
    </row>
    <row r="232" spans="1:7" outlineLevel="1" x14ac:dyDescent="0.25">
      <c r="A232" s="108" t="s">
        <v>747</v>
      </c>
      <c r="B232" s="125" t="s">
        <v>748</v>
      </c>
      <c r="F232" s="521">
        <f t="shared" si="9"/>
        <v>0</v>
      </c>
      <c r="G232" s="521">
        <f t="shared" si="10"/>
        <v>0</v>
      </c>
    </row>
    <row r="233" spans="1:7" outlineLevel="1" x14ac:dyDescent="0.25">
      <c r="A233" s="108" t="s">
        <v>749</v>
      </c>
      <c r="B233" s="125" t="s">
        <v>750</v>
      </c>
      <c r="F233" s="521">
        <f t="shared" si="9"/>
        <v>0</v>
      </c>
      <c r="G233" s="521">
        <f t="shared" si="10"/>
        <v>0</v>
      </c>
    </row>
    <row r="234" spans="1:7" outlineLevel="1" x14ac:dyDescent="0.25">
      <c r="A234" s="108" t="s">
        <v>751</v>
      </c>
      <c r="B234" s="125"/>
      <c r="F234" s="521"/>
      <c r="G234" s="521"/>
    </row>
    <row r="235" spans="1:7" outlineLevel="1" x14ac:dyDescent="0.25">
      <c r="A235" s="108" t="s">
        <v>752</v>
      </c>
      <c r="B235" s="125"/>
      <c r="F235" s="521"/>
      <c r="G235" s="122"/>
    </row>
    <row r="236" spans="1:7" outlineLevel="1" x14ac:dyDescent="0.25">
      <c r="A236" s="108" t="s">
        <v>753</v>
      </c>
      <c r="B236" s="125"/>
      <c r="F236" s="521"/>
      <c r="G236" s="122"/>
    </row>
    <row r="237" spans="1:7" ht="15" customHeight="1" x14ac:dyDescent="0.25">
      <c r="A237" s="119"/>
      <c r="B237" s="120" t="s">
        <v>754</v>
      </c>
      <c r="C237" s="119" t="s">
        <v>687</v>
      </c>
      <c r="D237" s="119" t="s">
        <v>688</v>
      </c>
      <c r="E237" s="126"/>
      <c r="F237" s="526" t="s">
        <v>515</v>
      </c>
      <c r="G237" s="119" t="s">
        <v>689</v>
      </c>
    </row>
    <row r="238" spans="1:7" x14ac:dyDescent="0.25">
      <c r="A238" s="108" t="s">
        <v>755</v>
      </c>
      <c r="B238" s="108" t="s">
        <v>720</v>
      </c>
      <c r="C238" s="142">
        <v>0.64</v>
      </c>
      <c r="F238" s="527"/>
      <c r="G238" s="108"/>
    </row>
    <row r="239" spans="1:7" x14ac:dyDescent="0.25">
      <c r="F239" s="527"/>
      <c r="G239" s="108"/>
    </row>
    <row r="240" spans="1:7" x14ac:dyDescent="0.25">
      <c r="B240" s="129" t="s">
        <v>721</v>
      </c>
      <c r="F240" s="527"/>
      <c r="G240" s="108"/>
    </row>
    <row r="241" spans="1:7" x14ac:dyDescent="0.25">
      <c r="A241" s="108" t="s">
        <v>756</v>
      </c>
      <c r="B241" s="108" t="s">
        <v>723</v>
      </c>
      <c r="C241" s="163">
        <v>5596.2925679600003</v>
      </c>
      <c r="D241" s="534">
        <v>128983</v>
      </c>
      <c r="F241" s="521">
        <f>IF($C$249=0,"",IF(C241="[Mark as ND1 if not relevant]","",C241/$C$249))</f>
        <v>0.15988927847807732</v>
      </c>
      <c r="G241" s="521">
        <f>IF($D$249=0,"",IF(D241="[Mark as ND1 if not relevant]","",D241/$D$249))</f>
        <v>0.32043634773665108</v>
      </c>
    </row>
    <row r="242" spans="1:7" x14ac:dyDescent="0.25">
      <c r="A242" s="108" t="s">
        <v>757</v>
      </c>
      <c r="B242" s="108" t="s">
        <v>725</v>
      </c>
      <c r="C242" s="163">
        <v>3361.12592954</v>
      </c>
      <c r="D242" s="534">
        <v>42728</v>
      </c>
      <c r="F242" s="521">
        <f t="shared" ref="F242:F248" si="11">IF($C$249=0,"",IF(C242="[Mark as ND1 if not relevant]","",C242/$C$249))</f>
        <v>9.6029289609497179E-2</v>
      </c>
      <c r="G242" s="521">
        <f t="shared" ref="G242:G248" si="12">IF($D$249=0,"",IF(D242="[Mark as ND1 if not relevant]","",D242/$D$249))</f>
        <v>0.10615045599878764</v>
      </c>
    </row>
    <row r="243" spans="1:7" x14ac:dyDescent="0.25">
      <c r="A243" s="108" t="s">
        <v>758</v>
      </c>
      <c r="B243" s="108" t="s">
        <v>727</v>
      </c>
      <c r="C243" s="163">
        <v>4172.62368212</v>
      </c>
      <c r="D243" s="534">
        <v>45832</v>
      </c>
      <c r="F243" s="521">
        <f t="shared" si="11"/>
        <v>0.11921424439357038</v>
      </c>
      <c r="G243" s="521">
        <f t="shared" si="12"/>
        <v>0.11386181659184692</v>
      </c>
    </row>
    <row r="244" spans="1:7" x14ac:dyDescent="0.25">
      <c r="A244" s="108" t="s">
        <v>759</v>
      </c>
      <c r="B244" s="108" t="s">
        <v>729</v>
      </c>
      <c r="C244" s="163">
        <v>5270.89121909</v>
      </c>
      <c r="D244" s="534">
        <v>51728</v>
      </c>
      <c r="F244" s="521">
        <f t="shared" si="11"/>
        <v>0.15059237588501237</v>
      </c>
      <c r="G244" s="521">
        <f t="shared" si="12"/>
        <v>0.1285094267905188</v>
      </c>
    </row>
    <row r="245" spans="1:7" x14ac:dyDescent="0.25">
      <c r="A245" s="108" t="s">
        <v>760</v>
      </c>
      <c r="B245" s="108" t="s">
        <v>731</v>
      </c>
      <c r="C245" s="163">
        <v>6904.8079013300003</v>
      </c>
      <c r="D245" s="534">
        <v>60145</v>
      </c>
      <c r="F245" s="521">
        <f t="shared" si="11"/>
        <v>0.19727430972677337</v>
      </c>
      <c r="G245" s="521">
        <f t="shared" si="12"/>
        <v>0.14942003314096336</v>
      </c>
    </row>
    <row r="246" spans="1:7" x14ac:dyDescent="0.25">
      <c r="A246" s="108" t="s">
        <v>761</v>
      </c>
      <c r="B246" s="108" t="s">
        <v>733</v>
      </c>
      <c r="C246" s="163">
        <v>7695.9864876499996</v>
      </c>
      <c r="D246" s="534">
        <v>58992</v>
      </c>
      <c r="F246" s="521">
        <f t="shared" si="11"/>
        <v>0.21987873431283875</v>
      </c>
      <c r="G246" s="521">
        <f t="shared" si="12"/>
        <v>0.14655560054953382</v>
      </c>
    </row>
    <row r="247" spans="1:7" x14ac:dyDescent="0.25">
      <c r="A247" s="108" t="s">
        <v>762</v>
      </c>
      <c r="B247" s="108" t="s">
        <v>735</v>
      </c>
      <c r="C247" s="163">
        <v>1999.32182132</v>
      </c>
      <c r="D247" s="534">
        <v>14115</v>
      </c>
      <c r="F247" s="521">
        <f t="shared" si="11"/>
        <v>5.7121767594230446E-2</v>
      </c>
      <c r="G247" s="521">
        <f t="shared" si="12"/>
        <v>3.5066319191698364E-2</v>
      </c>
    </row>
    <row r="248" spans="1:7" x14ac:dyDescent="0.25">
      <c r="A248" s="108" t="s">
        <v>763</v>
      </c>
      <c r="B248" s="108" t="s">
        <v>737</v>
      </c>
      <c r="C248" s="163">
        <v>0</v>
      </c>
      <c r="D248" s="534">
        <v>0</v>
      </c>
      <c r="F248" s="521">
        <f t="shared" si="11"/>
        <v>0</v>
      </c>
      <c r="G248" s="521">
        <f t="shared" si="12"/>
        <v>0</v>
      </c>
    </row>
    <row r="249" spans="1:7" x14ac:dyDescent="0.25">
      <c r="A249" s="108" t="s">
        <v>764</v>
      </c>
      <c r="B249" s="138" t="s">
        <v>97</v>
      </c>
      <c r="C249" s="163">
        <f>SUM(C241:C248)</f>
        <v>35001.049609010006</v>
      </c>
      <c r="D249" s="534">
        <f>SUM(D241:D248)</f>
        <v>402523</v>
      </c>
      <c r="F249" s="142">
        <f>SUM(F241:F248)</f>
        <v>0.99999999999999989</v>
      </c>
      <c r="G249" s="142">
        <f>SUM(G241:G248)</f>
        <v>1.0000000000000002</v>
      </c>
    </row>
    <row r="250" spans="1:7" outlineLevel="1" x14ac:dyDescent="0.25">
      <c r="A250" s="108" t="s">
        <v>765</v>
      </c>
      <c r="B250" s="125" t="s">
        <v>740</v>
      </c>
      <c r="C250" s="163"/>
      <c r="D250" s="534"/>
      <c r="F250" s="521">
        <f t="shared" ref="F250:F255" si="13">IF($C$249=0,"",IF(C250="[for completion]","",C250/$C$249))</f>
        <v>0</v>
      </c>
      <c r="G250" s="521">
        <f t="shared" ref="G250:G255" si="14">IF($D$249=0,"",IF(D250="[for completion]","",D250/$D$249))</f>
        <v>0</v>
      </c>
    </row>
    <row r="251" spans="1:7" outlineLevel="1" x14ac:dyDescent="0.25">
      <c r="A251" s="108" t="s">
        <v>766</v>
      </c>
      <c r="B251" s="125" t="s">
        <v>742</v>
      </c>
      <c r="F251" s="521">
        <f t="shared" si="13"/>
        <v>0</v>
      </c>
      <c r="G251" s="521">
        <f t="shared" si="14"/>
        <v>0</v>
      </c>
    </row>
    <row r="252" spans="1:7" outlineLevel="1" x14ac:dyDescent="0.25">
      <c r="A252" s="108" t="s">
        <v>767</v>
      </c>
      <c r="B252" s="125" t="s">
        <v>744</v>
      </c>
      <c r="F252" s="521">
        <f t="shared" si="13"/>
        <v>0</v>
      </c>
      <c r="G252" s="521">
        <f t="shared" si="14"/>
        <v>0</v>
      </c>
    </row>
    <row r="253" spans="1:7" outlineLevel="1" x14ac:dyDescent="0.25">
      <c r="A253" s="108" t="s">
        <v>768</v>
      </c>
      <c r="B253" s="125" t="s">
        <v>746</v>
      </c>
      <c r="F253" s="521">
        <f t="shared" si="13"/>
        <v>0</v>
      </c>
      <c r="G253" s="521">
        <f t="shared" si="14"/>
        <v>0</v>
      </c>
    </row>
    <row r="254" spans="1:7" outlineLevel="1" x14ac:dyDescent="0.25">
      <c r="A254" s="108" t="s">
        <v>769</v>
      </c>
      <c r="B254" s="125" t="s">
        <v>748</v>
      </c>
      <c r="F254" s="521">
        <f t="shared" si="13"/>
        <v>0</v>
      </c>
      <c r="G254" s="521">
        <f t="shared" si="14"/>
        <v>0</v>
      </c>
    </row>
    <row r="255" spans="1:7" outlineLevel="1" x14ac:dyDescent="0.25">
      <c r="A255" s="108" t="s">
        <v>770</v>
      </c>
      <c r="B255" s="125" t="s">
        <v>750</v>
      </c>
      <c r="F255" s="521">
        <f t="shared" si="13"/>
        <v>0</v>
      </c>
      <c r="G255" s="521">
        <f t="shared" si="14"/>
        <v>0</v>
      </c>
    </row>
    <row r="256" spans="1:7" outlineLevel="1" x14ac:dyDescent="0.25">
      <c r="A256" s="108" t="s">
        <v>771</v>
      </c>
      <c r="B256" s="125"/>
      <c r="F256" s="537"/>
      <c r="G256" s="537"/>
    </row>
    <row r="257" spans="1:14" outlineLevel="1" x14ac:dyDescent="0.25">
      <c r="A257" s="108" t="s">
        <v>772</v>
      </c>
      <c r="B257" s="125"/>
      <c r="F257" s="521"/>
      <c r="G257" s="122"/>
    </row>
    <row r="258" spans="1:14" outlineLevel="1" x14ac:dyDescent="0.25">
      <c r="A258" s="108" t="s">
        <v>773</v>
      </c>
      <c r="B258" s="125"/>
      <c r="F258" s="521"/>
      <c r="G258" s="122"/>
    </row>
    <row r="259" spans="1:14" ht="15" customHeight="1" x14ac:dyDescent="0.25">
      <c r="A259" s="119"/>
      <c r="B259" s="120" t="s">
        <v>774</v>
      </c>
      <c r="C259" s="119" t="s">
        <v>515</v>
      </c>
      <c r="D259" s="119"/>
      <c r="E259" s="126"/>
      <c r="F259" s="526"/>
      <c r="G259" s="119"/>
    </row>
    <row r="260" spans="1:14" x14ac:dyDescent="0.25">
      <c r="A260" s="108" t="s">
        <v>775</v>
      </c>
      <c r="B260" s="108" t="s">
        <v>776</v>
      </c>
      <c r="C260" s="521">
        <v>0.75190000000000001</v>
      </c>
      <c r="E260" s="124"/>
      <c r="F260" s="142"/>
      <c r="G260" s="124"/>
    </row>
    <row r="261" spans="1:14" x14ac:dyDescent="0.25">
      <c r="A261" s="108" t="s">
        <v>777</v>
      </c>
      <c r="B261" s="108" t="s">
        <v>778</v>
      </c>
      <c r="C261" s="521">
        <v>2.6200000000000001E-2</v>
      </c>
      <c r="E261" s="124"/>
      <c r="F261" s="142"/>
    </row>
    <row r="262" spans="1:14" x14ac:dyDescent="0.25">
      <c r="A262" s="108" t="s">
        <v>779</v>
      </c>
      <c r="B262" s="108" t="s">
        <v>780</v>
      </c>
      <c r="C262" s="521">
        <v>0.22189999999999999</v>
      </c>
      <c r="E262" s="124"/>
      <c r="F262" s="142"/>
    </row>
    <row r="263" spans="1:14" x14ac:dyDescent="0.25">
      <c r="A263" s="108" t="s">
        <v>781</v>
      </c>
      <c r="B263" s="129" t="s">
        <v>1521</v>
      </c>
      <c r="C263" s="521">
        <v>0</v>
      </c>
      <c r="D263" s="135"/>
      <c r="E263" s="135"/>
      <c r="F263" s="530"/>
      <c r="G263" s="136"/>
      <c r="H263" s="103"/>
      <c r="I263" s="108"/>
      <c r="J263" s="108"/>
      <c r="K263" s="108"/>
      <c r="L263" s="103"/>
      <c r="M263" s="103"/>
      <c r="N263" s="103"/>
    </row>
    <row r="264" spans="1:14" x14ac:dyDescent="0.25">
      <c r="A264" s="108" t="s">
        <v>1529</v>
      </c>
      <c r="B264" s="108" t="s">
        <v>95</v>
      </c>
      <c r="C264" s="521">
        <v>0</v>
      </c>
      <c r="E264" s="124"/>
      <c r="F264" s="142"/>
    </row>
    <row r="265" spans="1:14" outlineLevel="1" x14ac:dyDescent="0.25">
      <c r="A265" s="108" t="s">
        <v>782</v>
      </c>
      <c r="B265" s="125" t="s">
        <v>783</v>
      </c>
      <c r="C265" s="521"/>
      <c r="E265" s="124"/>
      <c r="F265" s="142"/>
    </row>
    <row r="266" spans="1:14" outlineLevel="1" x14ac:dyDescent="0.25">
      <c r="A266" s="108" t="s">
        <v>784</v>
      </c>
      <c r="B266" s="125" t="s">
        <v>785</v>
      </c>
      <c r="C266" s="144"/>
      <c r="E266" s="124"/>
      <c r="F266" s="142"/>
    </row>
    <row r="267" spans="1:14" outlineLevel="1" x14ac:dyDescent="0.25">
      <c r="A267" s="108" t="s">
        <v>786</v>
      </c>
      <c r="B267" s="125" t="s">
        <v>787</v>
      </c>
      <c r="C267" s="124"/>
      <c r="E267" s="124"/>
      <c r="F267" s="142"/>
    </row>
    <row r="268" spans="1:14" outlineLevel="1" x14ac:dyDescent="0.25">
      <c r="A268" s="108" t="s">
        <v>788</v>
      </c>
      <c r="B268" s="125" t="s">
        <v>789</v>
      </c>
      <c r="C268" s="124"/>
      <c r="E268" s="124"/>
      <c r="F268" s="142"/>
    </row>
    <row r="269" spans="1:14" outlineLevel="1" x14ac:dyDescent="0.25">
      <c r="A269" s="108" t="s">
        <v>790</v>
      </c>
      <c r="B269" s="125" t="s">
        <v>791</v>
      </c>
      <c r="C269" s="124"/>
      <c r="E269" s="124"/>
      <c r="F269" s="142"/>
    </row>
    <row r="270" spans="1:14" outlineLevel="1" x14ac:dyDescent="0.25">
      <c r="A270" s="108" t="s">
        <v>792</v>
      </c>
      <c r="B270" s="125" t="s">
        <v>99</v>
      </c>
      <c r="C270" s="124"/>
      <c r="E270" s="124"/>
      <c r="F270" s="142"/>
    </row>
    <row r="271" spans="1:14" outlineLevel="1" x14ac:dyDescent="0.25">
      <c r="A271" s="108" t="s">
        <v>793</v>
      </c>
      <c r="B271" s="125" t="s">
        <v>99</v>
      </c>
      <c r="C271" s="124"/>
      <c r="E271" s="124"/>
      <c r="F271" s="142"/>
    </row>
    <row r="272" spans="1:14" outlineLevel="1" x14ac:dyDescent="0.25">
      <c r="A272" s="108" t="s">
        <v>794</v>
      </c>
      <c r="B272" s="125" t="s">
        <v>99</v>
      </c>
      <c r="C272" s="124"/>
      <c r="E272" s="124"/>
      <c r="F272" s="142"/>
    </row>
    <row r="273" spans="1:7" outlineLevel="1" x14ac:dyDescent="0.25">
      <c r="A273" s="108" t="s">
        <v>795</v>
      </c>
      <c r="B273" s="125" t="s">
        <v>99</v>
      </c>
      <c r="C273" s="124"/>
      <c r="E273" s="124"/>
      <c r="F273" s="142"/>
    </row>
    <row r="274" spans="1:7" outlineLevel="1" x14ac:dyDescent="0.25">
      <c r="A274" s="108" t="s">
        <v>796</v>
      </c>
      <c r="B274" s="125" t="s">
        <v>99</v>
      </c>
      <c r="C274" s="124"/>
      <c r="E274" s="124"/>
      <c r="F274" s="142"/>
    </row>
    <row r="275" spans="1:7" outlineLevel="1" x14ac:dyDescent="0.25">
      <c r="A275" s="108" t="s">
        <v>797</v>
      </c>
      <c r="B275" s="125" t="s">
        <v>99</v>
      </c>
      <c r="C275" s="124"/>
      <c r="E275" s="124"/>
      <c r="F275" s="142"/>
    </row>
    <row r="276" spans="1:7" ht="15" customHeight="1" x14ac:dyDescent="0.25">
      <c r="A276" s="119"/>
      <c r="B276" s="120" t="s">
        <v>798</v>
      </c>
      <c r="C276" s="119" t="s">
        <v>515</v>
      </c>
      <c r="D276" s="119"/>
      <c r="E276" s="126"/>
      <c r="F276" s="526"/>
      <c r="G276" s="121"/>
    </row>
    <row r="277" spans="1:7" x14ac:dyDescent="0.25">
      <c r="A277" s="108" t="s">
        <v>7</v>
      </c>
      <c r="B277" s="108" t="s">
        <v>1522</v>
      </c>
      <c r="C277" s="521">
        <v>0.7033541468897202</v>
      </c>
      <c r="E277" s="103"/>
      <c r="F277" s="532"/>
    </row>
    <row r="278" spans="1:7" x14ac:dyDescent="0.25">
      <c r="A278" s="108" t="s">
        <v>799</v>
      </c>
      <c r="B278" s="108" t="s">
        <v>800</v>
      </c>
      <c r="C278" s="521">
        <v>0.29664585311027991</v>
      </c>
      <c r="E278" s="103"/>
      <c r="F278" s="532"/>
    </row>
    <row r="279" spans="1:7" x14ac:dyDescent="0.25">
      <c r="A279" s="108" t="s">
        <v>801</v>
      </c>
      <c r="B279" s="108" t="s">
        <v>95</v>
      </c>
      <c r="C279" s="521">
        <v>0</v>
      </c>
      <c r="E279" s="103"/>
      <c r="F279" s="532"/>
    </row>
    <row r="280" spans="1:7" outlineLevel="1" x14ac:dyDescent="0.25">
      <c r="A280" s="108" t="s">
        <v>802</v>
      </c>
      <c r="C280" s="142"/>
      <c r="E280" s="103"/>
      <c r="F280" s="532"/>
    </row>
    <row r="281" spans="1:7" outlineLevel="1" x14ac:dyDescent="0.25">
      <c r="A281" s="108" t="s">
        <v>803</v>
      </c>
      <c r="C281" s="142"/>
      <c r="E281" s="103"/>
      <c r="F281" s="532"/>
    </row>
    <row r="282" spans="1:7" outlineLevel="1" x14ac:dyDescent="0.25">
      <c r="A282" s="108" t="s">
        <v>804</v>
      </c>
      <c r="C282" s="142"/>
      <c r="E282" s="103"/>
      <c r="F282" s="532"/>
    </row>
    <row r="283" spans="1:7" outlineLevel="1" x14ac:dyDescent="0.25">
      <c r="A283" s="108" t="s">
        <v>805</v>
      </c>
      <c r="C283" s="142"/>
      <c r="E283" s="103"/>
      <c r="F283" s="532"/>
    </row>
    <row r="284" spans="1:7" outlineLevel="1" x14ac:dyDescent="0.25">
      <c r="A284" s="108" t="s">
        <v>806</v>
      </c>
      <c r="C284" s="142"/>
      <c r="E284" s="103"/>
      <c r="F284" s="532"/>
    </row>
    <row r="285" spans="1:7" outlineLevel="1" x14ac:dyDescent="0.25">
      <c r="A285" s="108" t="s">
        <v>807</v>
      </c>
      <c r="C285" s="142"/>
      <c r="E285" s="103"/>
      <c r="F285" s="532"/>
    </row>
    <row r="286" spans="1:7" ht="18.75" x14ac:dyDescent="0.25">
      <c r="A286" s="132"/>
      <c r="B286" s="133" t="s">
        <v>808</v>
      </c>
      <c r="C286" s="132"/>
      <c r="D286" s="132"/>
      <c r="E286" s="132"/>
      <c r="F286" s="529"/>
      <c r="G286" s="134"/>
    </row>
    <row r="287" spans="1:7" ht="15" customHeight="1" x14ac:dyDescent="0.25">
      <c r="A287" s="119"/>
      <c r="B287" s="120" t="s">
        <v>809</v>
      </c>
      <c r="C287" s="119" t="s">
        <v>687</v>
      </c>
      <c r="D287" s="119" t="s">
        <v>688</v>
      </c>
      <c r="E287" s="119"/>
      <c r="F287" s="526" t="s">
        <v>516</v>
      </c>
      <c r="G287" s="119" t="s">
        <v>689</v>
      </c>
    </row>
    <row r="288" spans="1:7" x14ac:dyDescent="0.25">
      <c r="A288" s="108" t="s">
        <v>810</v>
      </c>
      <c r="B288" s="108" t="s">
        <v>691</v>
      </c>
      <c r="C288" s="108" t="s">
        <v>1345</v>
      </c>
      <c r="D288" s="135"/>
      <c r="E288" s="135"/>
      <c r="F288" s="530"/>
      <c r="G288" s="136"/>
    </row>
    <row r="289" spans="1:7" x14ac:dyDescent="0.25">
      <c r="A289" s="135"/>
      <c r="D289" s="135"/>
      <c r="E289" s="135"/>
      <c r="F289" s="530"/>
      <c r="G289" s="136"/>
    </row>
    <row r="290" spans="1:7" x14ac:dyDescent="0.25">
      <c r="B290" s="108" t="s">
        <v>692</v>
      </c>
      <c r="D290" s="135"/>
      <c r="E290" s="135"/>
      <c r="F290" s="530"/>
      <c r="G290" s="136"/>
    </row>
    <row r="291" spans="1:7" x14ac:dyDescent="0.25">
      <c r="A291" s="108" t="s">
        <v>811</v>
      </c>
      <c r="B291" s="129" t="s">
        <v>609</v>
      </c>
      <c r="C291" s="108" t="s">
        <v>1345</v>
      </c>
      <c r="D291" s="108" t="s">
        <v>1345</v>
      </c>
      <c r="E291" s="135"/>
      <c r="F291" s="521" t="str">
        <f t="shared" ref="F291:F314" si="15">IF($C$315=0,"",IF(C291="[for completion]","",C291/$C$315))</f>
        <v/>
      </c>
      <c r="G291" s="122" t="str">
        <f t="shared" ref="G291:G314" si="16">IF($D$315=0,"",IF(D291="[for completion]","",D291/$D$315))</f>
        <v/>
      </c>
    </row>
    <row r="292" spans="1:7" x14ac:dyDescent="0.25">
      <c r="A292" s="108" t="s">
        <v>812</v>
      </c>
      <c r="B292" s="129" t="s">
        <v>609</v>
      </c>
      <c r="C292" s="108" t="s">
        <v>1345</v>
      </c>
      <c r="D292" s="108" t="s">
        <v>1345</v>
      </c>
      <c r="E292" s="135"/>
      <c r="F292" s="521" t="str">
        <f t="shared" si="15"/>
        <v/>
      </c>
      <c r="G292" s="122" t="str">
        <f t="shared" si="16"/>
        <v/>
      </c>
    </row>
    <row r="293" spans="1:7" x14ac:dyDescent="0.25">
      <c r="A293" s="108" t="s">
        <v>813</v>
      </c>
      <c r="B293" s="129" t="s">
        <v>609</v>
      </c>
      <c r="C293" s="108" t="s">
        <v>1345</v>
      </c>
      <c r="D293" s="108" t="s">
        <v>1345</v>
      </c>
      <c r="E293" s="135"/>
      <c r="F293" s="521" t="str">
        <f t="shared" si="15"/>
        <v/>
      </c>
      <c r="G293" s="122" t="str">
        <f t="shared" si="16"/>
        <v/>
      </c>
    </row>
    <row r="294" spans="1:7" x14ac:dyDescent="0.25">
      <c r="A294" s="108" t="s">
        <v>814</v>
      </c>
      <c r="B294" s="129" t="s">
        <v>609</v>
      </c>
      <c r="C294" s="108" t="s">
        <v>1345</v>
      </c>
      <c r="D294" s="108" t="s">
        <v>1345</v>
      </c>
      <c r="E294" s="135"/>
      <c r="F294" s="521" t="str">
        <f t="shared" si="15"/>
        <v/>
      </c>
      <c r="G294" s="122" t="str">
        <f t="shared" si="16"/>
        <v/>
      </c>
    </row>
    <row r="295" spans="1:7" x14ac:dyDescent="0.25">
      <c r="A295" s="108" t="s">
        <v>815</v>
      </c>
      <c r="B295" s="129" t="s">
        <v>609</v>
      </c>
      <c r="C295" s="108" t="s">
        <v>1345</v>
      </c>
      <c r="D295" s="108" t="s">
        <v>1345</v>
      </c>
      <c r="E295" s="135"/>
      <c r="F295" s="521" t="str">
        <f t="shared" si="15"/>
        <v/>
      </c>
      <c r="G295" s="122" t="str">
        <f t="shared" si="16"/>
        <v/>
      </c>
    </row>
    <row r="296" spans="1:7" x14ac:dyDescent="0.25">
      <c r="A296" s="108" t="s">
        <v>816</v>
      </c>
      <c r="B296" s="129" t="s">
        <v>609</v>
      </c>
      <c r="C296" s="108" t="s">
        <v>1345</v>
      </c>
      <c r="D296" s="108" t="s">
        <v>1345</v>
      </c>
      <c r="E296" s="135"/>
      <c r="F296" s="521" t="str">
        <f t="shared" si="15"/>
        <v/>
      </c>
      <c r="G296" s="122" t="str">
        <f t="shared" si="16"/>
        <v/>
      </c>
    </row>
    <row r="297" spans="1:7" x14ac:dyDescent="0.25">
      <c r="A297" s="108" t="s">
        <v>817</v>
      </c>
      <c r="B297" s="129" t="s">
        <v>609</v>
      </c>
      <c r="C297" s="108" t="s">
        <v>1345</v>
      </c>
      <c r="D297" s="108" t="s">
        <v>1345</v>
      </c>
      <c r="E297" s="135"/>
      <c r="F297" s="521" t="str">
        <f t="shared" si="15"/>
        <v/>
      </c>
      <c r="G297" s="122" t="str">
        <f t="shared" si="16"/>
        <v/>
      </c>
    </row>
    <row r="298" spans="1:7" x14ac:dyDescent="0.25">
      <c r="A298" s="108" t="s">
        <v>818</v>
      </c>
      <c r="B298" s="129" t="s">
        <v>609</v>
      </c>
      <c r="C298" s="108" t="s">
        <v>1345</v>
      </c>
      <c r="D298" s="108" t="s">
        <v>1345</v>
      </c>
      <c r="E298" s="135"/>
      <c r="F298" s="521" t="str">
        <f t="shared" si="15"/>
        <v/>
      </c>
      <c r="G298" s="122" t="str">
        <f t="shared" si="16"/>
        <v/>
      </c>
    </row>
    <row r="299" spans="1:7" x14ac:dyDescent="0.25">
      <c r="A299" s="108" t="s">
        <v>819</v>
      </c>
      <c r="B299" s="129" t="s">
        <v>609</v>
      </c>
      <c r="C299" s="108" t="s">
        <v>1345</v>
      </c>
      <c r="D299" s="108" t="s">
        <v>1345</v>
      </c>
      <c r="E299" s="135"/>
      <c r="F299" s="521" t="str">
        <f t="shared" si="15"/>
        <v/>
      </c>
      <c r="G299" s="122" t="str">
        <f t="shared" si="16"/>
        <v/>
      </c>
    </row>
    <row r="300" spans="1:7" x14ac:dyDescent="0.25">
      <c r="A300" s="108" t="s">
        <v>820</v>
      </c>
      <c r="B300" s="129" t="s">
        <v>609</v>
      </c>
      <c r="C300" s="108" t="s">
        <v>1345</v>
      </c>
      <c r="D300" s="108" t="s">
        <v>1345</v>
      </c>
      <c r="E300" s="129"/>
      <c r="F300" s="521" t="str">
        <f t="shared" si="15"/>
        <v/>
      </c>
      <c r="G300" s="122" t="str">
        <f t="shared" si="16"/>
        <v/>
      </c>
    </row>
    <row r="301" spans="1:7" x14ac:dyDescent="0.25">
      <c r="A301" s="108" t="s">
        <v>821</v>
      </c>
      <c r="B301" s="129" t="s">
        <v>609</v>
      </c>
      <c r="C301" s="108" t="s">
        <v>1345</v>
      </c>
      <c r="D301" s="108" t="s">
        <v>1345</v>
      </c>
      <c r="E301" s="129"/>
      <c r="F301" s="521" t="str">
        <f t="shared" si="15"/>
        <v/>
      </c>
      <c r="G301" s="122" t="str">
        <f t="shared" si="16"/>
        <v/>
      </c>
    </row>
    <row r="302" spans="1:7" x14ac:dyDescent="0.25">
      <c r="A302" s="108" t="s">
        <v>822</v>
      </c>
      <c r="B302" s="129" t="s">
        <v>609</v>
      </c>
      <c r="C302" s="108" t="s">
        <v>1345</v>
      </c>
      <c r="D302" s="108" t="s">
        <v>1345</v>
      </c>
      <c r="E302" s="129"/>
      <c r="F302" s="521" t="str">
        <f t="shared" si="15"/>
        <v/>
      </c>
      <c r="G302" s="122" t="str">
        <f t="shared" si="16"/>
        <v/>
      </c>
    </row>
    <row r="303" spans="1:7" x14ac:dyDescent="0.25">
      <c r="A303" s="108" t="s">
        <v>823</v>
      </c>
      <c r="B303" s="129" t="s">
        <v>609</v>
      </c>
      <c r="C303" s="108" t="s">
        <v>1345</v>
      </c>
      <c r="D303" s="108" t="s">
        <v>1345</v>
      </c>
      <c r="E303" s="129"/>
      <c r="F303" s="521" t="str">
        <f t="shared" si="15"/>
        <v/>
      </c>
      <c r="G303" s="122" t="str">
        <f t="shared" si="16"/>
        <v/>
      </c>
    </row>
    <row r="304" spans="1:7" x14ac:dyDescent="0.25">
      <c r="A304" s="108" t="s">
        <v>824</v>
      </c>
      <c r="B304" s="129" t="s">
        <v>609</v>
      </c>
      <c r="C304" s="108" t="s">
        <v>1345</v>
      </c>
      <c r="D304" s="108" t="s">
        <v>1345</v>
      </c>
      <c r="E304" s="129"/>
      <c r="F304" s="521" t="str">
        <f t="shared" si="15"/>
        <v/>
      </c>
      <c r="G304" s="122" t="str">
        <f t="shared" si="16"/>
        <v/>
      </c>
    </row>
    <row r="305" spans="1:7" x14ac:dyDescent="0.25">
      <c r="A305" s="108" t="s">
        <v>825</v>
      </c>
      <c r="B305" s="129" t="s">
        <v>609</v>
      </c>
      <c r="C305" s="108" t="s">
        <v>1345</v>
      </c>
      <c r="D305" s="108" t="s">
        <v>1345</v>
      </c>
      <c r="E305" s="129"/>
      <c r="F305" s="521" t="str">
        <f t="shared" si="15"/>
        <v/>
      </c>
      <c r="G305" s="122" t="str">
        <f t="shared" si="16"/>
        <v/>
      </c>
    </row>
    <row r="306" spans="1:7" x14ac:dyDescent="0.25">
      <c r="A306" s="108" t="s">
        <v>826</v>
      </c>
      <c r="B306" s="129" t="s">
        <v>609</v>
      </c>
      <c r="C306" s="108" t="s">
        <v>1345</v>
      </c>
      <c r="D306" s="108" t="s">
        <v>1345</v>
      </c>
      <c r="F306" s="521" t="str">
        <f t="shared" si="15"/>
        <v/>
      </c>
      <c r="G306" s="122" t="str">
        <f t="shared" si="16"/>
        <v/>
      </c>
    </row>
    <row r="307" spans="1:7" x14ac:dyDescent="0.25">
      <c r="A307" s="108" t="s">
        <v>827</v>
      </c>
      <c r="B307" s="129" t="s">
        <v>609</v>
      </c>
      <c r="C307" s="108" t="s">
        <v>1345</v>
      </c>
      <c r="D307" s="108" t="s">
        <v>1345</v>
      </c>
      <c r="E307" s="124"/>
      <c r="F307" s="521" t="str">
        <f t="shared" si="15"/>
        <v/>
      </c>
      <c r="G307" s="122" t="str">
        <f t="shared" si="16"/>
        <v/>
      </c>
    </row>
    <row r="308" spans="1:7" x14ac:dyDescent="0.25">
      <c r="A308" s="108" t="s">
        <v>828</v>
      </c>
      <c r="B308" s="129" t="s">
        <v>609</v>
      </c>
      <c r="C308" s="108" t="s">
        <v>1345</v>
      </c>
      <c r="D308" s="108" t="s">
        <v>1345</v>
      </c>
      <c r="E308" s="124"/>
      <c r="F308" s="521" t="str">
        <f t="shared" si="15"/>
        <v/>
      </c>
      <c r="G308" s="122" t="str">
        <f t="shared" si="16"/>
        <v/>
      </c>
    </row>
    <row r="309" spans="1:7" x14ac:dyDescent="0.25">
      <c r="A309" s="108" t="s">
        <v>829</v>
      </c>
      <c r="B309" s="129" t="s">
        <v>609</v>
      </c>
      <c r="C309" s="108" t="s">
        <v>1345</v>
      </c>
      <c r="D309" s="108" t="s">
        <v>1345</v>
      </c>
      <c r="E309" s="124"/>
      <c r="F309" s="521" t="str">
        <f t="shared" si="15"/>
        <v/>
      </c>
      <c r="G309" s="122" t="str">
        <f t="shared" si="16"/>
        <v/>
      </c>
    </row>
    <row r="310" spans="1:7" x14ac:dyDescent="0.25">
      <c r="A310" s="108" t="s">
        <v>830</v>
      </c>
      <c r="B310" s="129" t="s">
        <v>609</v>
      </c>
      <c r="C310" s="108" t="s">
        <v>1345</v>
      </c>
      <c r="D310" s="108" t="s">
        <v>1345</v>
      </c>
      <c r="E310" s="124"/>
      <c r="F310" s="521" t="str">
        <f t="shared" si="15"/>
        <v/>
      </c>
      <c r="G310" s="122" t="str">
        <f t="shared" si="16"/>
        <v/>
      </c>
    </row>
    <row r="311" spans="1:7" x14ac:dyDescent="0.25">
      <c r="A311" s="108" t="s">
        <v>831</v>
      </c>
      <c r="B311" s="129" t="s">
        <v>609</v>
      </c>
      <c r="C311" s="108" t="s">
        <v>1345</v>
      </c>
      <c r="D311" s="108" t="s">
        <v>1345</v>
      </c>
      <c r="E311" s="124"/>
      <c r="F311" s="521" t="str">
        <f t="shared" si="15"/>
        <v/>
      </c>
      <c r="G311" s="122" t="str">
        <f t="shared" si="16"/>
        <v/>
      </c>
    </row>
    <row r="312" spans="1:7" x14ac:dyDescent="0.25">
      <c r="A312" s="108" t="s">
        <v>832</v>
      </c>
      <c r="B312" s="129" t="s">
        <v>609</v>
      </c>
      <c r="C312" s="108" t="s">
        <v>1345</v>
      </c>
      <c r="D312" s="108" t="s">
        <v>1345</v>
      </c>
      <c r="E312" s="124"/>
      <c r="F312" s="521" t="str">
        <f t="shared" si="15"/>
        <v/>
      </c>
      <c r="G312" s="122" t="str">
        <f t="shared" si="16"/>
        <v/>
      </c>
    </row>
    <row r="313" spans="1:7" x14ac:dyDescent="0.25">
      <c r="A313" s="108" t="s">
        <v>833</v>
      </c>
      <c r="B313" s="129" t="s">
        <v>609</v>
      </c>
      <c r="C313" s="108" t="s">
        <v>1345</v>
      </c>
      <c r="D313" s="108" t="s">
        <v>1345</v>
      </c>
      <c r="E313" s="124"/>
      <c r="F313" s="521" t="str">
        <f t="shared" si="15"/>
        <v/>
      </c>
      <c r="G313" s="122" t="str">
        <f t="shared" si="16"/>
        <v/>
      </c>
    </row>
    <row r="314" spans="1:7" x14ac:dyDescent="0.25">
      <c r="A314" s="108" t="s">
        <v>834</v>
      </c>
      <c r="B314" s="129" t="s">
        <v>609</v>
      </c>
      <c r="C314" s="108" t="s">
        <v>1345</v>
      </c>
      <c r="D314" s="108" t="s">
        <v>1345</v>
      </c>
      <c r="E314" s="124"/>
      <c r="F314" s="521" t="str">
        <f t="shared" si="15"/>
        <v/>
      </c>
      <c r="G314" s="122" t="str">
        <f t="shared" si="16"/>
        <v/>
      </c>
    </row>
    <row r="315" spans="1:7" x14ac:dyDescent="0.25">
      <c r="A315" s="108" t="s">
        <v>835</v>
      </c>
      <c r="B315" s="138" t="s">
        <v>97</v>
      </c>
      <c r="C315" s="129">
        <f>SUM(C291:C314)</f>
        <v>0</v>
      </c>
      <c r="D315" s="129">
        <f>SUM(D291:D314)</f>
        <v>0</v>
      </c>
      <c r="E315" s="124"/>
      <c r="F315" s="531">
        <f>SUM(F291:F314)</f>
        <v>0</v>
      </c>
      <c r="G315" s="531">
        <f>SUM(G291:G314)</f>
        <v>0</v>
      </c>
    </row>
    <row r="316" spans="1:7" ht="15" customHeight="1" x14ac:dyDescent="0.25">
      <c r="A316" s="119"/>
      <c r="B316" s="120" t="s">
        <v>836</v>
      </c>
      <c r="C316" s="119" t="s">
        <v>687</v>
      </c>
      <c r="D316" s="119" t="s">
        <v>688</v>
      </c>
      <c r="E316" s="119"/>
      <c r="F316" s="526" t="s">
        <v>516</v>
      </c>
      <c r="G316" s="119" t="s">
        <v>689</v>
      </c>
    </row>
    <row r="317" spans="1:7" x14ac:dyDescent="0.25">
      <c r="A317" s="108" t="s">
        <v>837</v>
      </c>
      <c r="B317" s="108" t="s">
        <v>720</v>
      </c>
      <c r="C317" s="142" t="s">
        <v>1345</v>
      </c>
      <c r="F317" s="527"/>
      <c r="G317" s="108"/>
    </row>
    <row r="318" spans="1:7" x14ac:dyDescent="0.25">
      <c r="F318" s="527"/>
      <c r="G318" s="108"/>
    </row>
    <row r="319" spans="1:7" x14ac:dyDescent="0.25">
      <c r="B319" s="129" t="s">
        <v>721</v>
      </c>
      <c r="F319" s="527"/>
      <c r="G319" s="108"/>
    </row>
    <row r="320" spans="1:7" x14ac:dyDescent="0.25">
      <c r="A320" s="108" t="s">
        <v>838</v>
      </c>
      <c r="B320" s="108" t="s">
        <v>723</v>
      </c>
      <c r="C320" s="108" t="s">
        <v>1345</v>
      </c>
      <c r="D320" s="108" t="s">
        <v>1345</v>
      </c>
      <c r="F320" s="521" t="str">
        <f>IF($C$328=0,"",IF(C320="[for completion]","",C320/$C$328))</f>
        <v/>
      </c>
      <c r="G320" s="122" t="str">
        <f>IF($D$328=0,"",IF(D320="[for completion]","",D320/$D$328))</f>
        <v/>
      </c>
    </row>
    <row r="321" spans="1:7" x14ac:dyDescent="0.25">
      <c r="A321" s="108" t="s">
        <v>839</v>
      </c>
      <c r="B321" s="108" t="s">
        <v>725</v>
      </c>
      <c r="C321" s="108" t="s">
        <v>1345</v>
      </c>
      <c r="D321" s="108" t="s">
        <v>1345</v>
      </c>
      <c r="F321" s="521" t="str">
        <f t="shared" ref="F321:F334" si="17">IF($C$328=0,"",IF(C321="[for completion]","",C321/$C$328))</f>
        <v/>
      </c>
      <c r="G321" s="122" t="str">
        <f t="shared" ref="G321:G334" si="18">IF($D$328=0,"",IF(D321="[for completion]","",D321/$D$328))</f>
        <v/>
      </c>
    </row>
    <row r="322" spans="1:7" x14ac:dyDescent="0.25">
      <c r="A322" s="108" t="s">
        <v>840</v>
      </c>
      <c r="B322" s="108" t="s">
        <v>727</v>
      </c>
      <c r="C322" s="108" t="s">
        <v>1345</v>
      </c>
      <c r="D322" s="108" t="s">
        <v>1345</v>
      </c>
      <c r="F322" s="521" t="str">
        <f t="shared" si="17"/>
        <v/>
      </c>
      <c r="G322" s="122" t="str">
        <f t="shared" si="18"/>
        <v/>
      </c>
    </row>
    <row r="323" spans="1:7" x14ac:dyDescent="0.25">
      <c r="A323" s="108" t="s">
        <v>841</v>
      </c>
      <c r="B323" s="108" t="s">
        <v>729</v>
      </c>
      <c r="C323" s="108" t="s">
        <v>1345</v>
      </c>
      <c r="D323" s="108" t="s">
        <v>1345</v>
      </c>
      <c r="F323" s="521" t="str">
        <f t="shared" si="17"/>
        <v/>
      </c>
      <c r="G323" s="122" t="str">
        <f t="shared" si="18"/>
        <v/>
      </c>
    </row>
    <row r="324" spans="1:7" x14ac:dyDescent="0.25">
      <c r="A324" s="108" t="s">
        <v>842</v>
      </c>
      <c r="B324" s="108" t="s">
        <v>731</v>
      </c>
      <c r="C324" s="108" t="s">
        <v>1345</v>
      </c>
      <c r="D324" s="108" t="s">
        <v>1345</v>
      </c>
      <c r="F324" s="521" t="str">
        <f t="shared" si="17"/>
        <v/>
      </c>
      <c r="G324" s="122" t="str">
        <f t="shared" si="18"/>
        <v/>
      </c>
    </row>
    <row r="325" spans="1:7" x14ac:dyDescent="0.25">
      <c r="A325" s="108" t="s">
        <v>843</v>
      </c>
      <c r="B325" s="108" t="s">
        <v>733</v>
      </c>
      <c r="C325" s="108" t="s">
        <v>1345</v>
      </c>
      <c r="D325" s="108" t="s">
        <v>1345</v>
      </c>
      <c r="F325" s="521" t="str">
        <f t="shared" si="17"/>
        <v/>
      </c>
      <c r="G325" s="122" t="str">
        <f t="shared" si="18"/>
        <v/>
      </c>
    </row>
    <row r="326" spans="1:7" x14ac:dyDescent="0.25">
      <c r="A326" s="108" t="s">
        <v>844</v>
      </c>
      <c r="B326" s="108" t="s">
        <v>735</v>
      </c>
      <c r="C326" s="108" t="s">
        <v>1345</v>
      </c>
      <c r="D326" s="108" t="s">
        <v>1345</v>
      </c>
      <c r="F326" s="521" t="str">
        <f t="shared" si="17"/>
        <v/>
      </c>
      <c r="G326" s="122" t="str">
        <f t="shared" si="18"/>
        <v/>
      </c>
    </row>
    <row r="327" spans="1:7" x14ac:dyDescent="0.25">
      <c r="A327" s="108" t="s">
        <v>845</v>
      </c>
      <c r="B327" s="108" t="s">
        <v>737</v>
      </c>
      <c r="C327" s="108" t="s">
        <v>1345</v>
      </c>
      <c r="D327" s="108" t="s">
        <v>1345</v>
      </c>
      <c r="F327" s="521" t="str">
        <f t="shared" si="17"/>
        <v/>
      </c>
      <c r="G327" s="122" t="str">
        <f t="shared" si="18"/>
        <v/>
      </c>
    </row>
    <row r="328" spans="1:7" x14ac:dyDescent="0.25">
      <c r="A328" s="108" t="s">
        <v>846</v>
      </c>
      <c r="B328" s="138" t="s">
        <v>97</v>
      </c>
      <c r="C328" s="108">
        <f>SUM(C320:C327)</f>
        <v>0</v>
      </c>
      <c r="D328" s="108">
        <f>SUM(D320:D327)</f>
        <v>0</v>
      </c>
      <c r="F328" s="142">
        <f>SUM(F320:F327)</f>
        <v>0</v>
      </c>
      <c r="G328" s="142">
        <f>SUM(G320:G327)</f>
        <v>0</v>
      </c>
    </row>
    <row r="329" spans="1:7" outlineLevel="1" x14ac:dyDescent="0.25">
      <c r="A329" s="108" t="s">
        <v>847</v>
      </c>
      <c r="B329" s="125" t="s">
        <v>740</v>
      </c>
      <c r="F329" s="521" t="str">
        <f t="shared" si="17"/>
        <v/>
      </c>
      <c r="G329" s="122" t="str">
        <f t="shared" si="18"/>
        <v/>
      </c>
    </row>
    <row r="330" spans="1:7" outlineLevel="1" x14ac:dyDescent="0.25">
      <c r="A330" s="108" t="s">
        <v>848</v>
      </c>
      <c r="B330" s="125" t="s">
        <v>742</v>
      </c>
      <c r="F330" s="521" t="str">
        <f t="shared" si="17"/>
        <v/>
      </c>
      <c r="G330" s="122" t="str">
        <f t="shared" si="18"/>
        <v/>
      </c>
    </row>
    <row r="331" spans="1:7" outlineLevel="1" x14ac:dyDescent="0.25">
      <c r="A331" s="108" t="s">
        <v>849</v>
      </c>
      <c r="B331" s="125" t="s">
        <v>744</v>
      </c>
      <c r="F331" s="521" t="str">
        <f t="shared" si="17"/>
        <v/>
      </c>
      <c r="G331" s="122" t="str">
        <f t="shared" si="18"/>
        <v/>
      </c>
    </row>
    <row r="332" spans="1:7" outlineLevel="1" x14ac:dyDescent="0.25">
      <c r="A332" s="108" t="s">
        <v>850</v>
      </c>
      <c r="B332" s="125" t="s">
        <v>746</v>
      </c>
      <c r="F332" s="521" t="str">
        <f t="shared" si="17"/>
        <v/>
      </c>
      <c r="G332" s="122" t="str">
        <f t="shared" si="18"/>
        <v/>
      </c>
    </row>
    <row r="333" spans="1:7" outlineLevel="1" x14ac:dyDescent="0.25">
      <c r="A333" s="108" t="s">
        <v>851</v>
      </c>
      <c r="B333" s="125" t="s">
        <v>748</v>
      </c>
      <c r="F333" s="521" t="str">
        <f t="shared" si="17"/>
        <v/>
      </c>
      <c r="G333" s="122" t="str">
        <f t="shared" si="18"/>
        <v/>
      </c>
    </row>
    <row r="334" spans="1:7" outlineLevel="1" x14ac:dyDescent="0.25">
      <c r="A334" s="108" t="s">
        <v>852</v>
      </c>
      <c r="B334" s="125" t="s">
        <v>750</v>
      </c>
      <c r="F334" s="521" t="str">
        <f t="shared" si="17"/>
        <v/>
      </c>
      <c r="G334" s="122" t="str">
        <f t="shared" si="18"/>
        <v/>
      </c>
    </row>
    <row r="335" spans="1:7" outlineLevel="1" x14ac:dyDescent="0.25">
      <c r="A335" s="108" t="s">
        <v>853</v>
      </c>
      <c r="B335" s="125"/>
      <c r="F335" s="521"/>
      <c r="G335" s="122"/>
    </row>
    <row r="336" spans="1:7" outlineLevel="1" x14ac:dyDescent="0.25">
      <c r="A336" s="108" t="s">
        <v>854</v>
      </c>
      <c r="B336" s="125"/>
      <c r="F336" s="521"/>
      <c r="G336" s="122"/>
    </row>
    <row r="337" spans="1:7" outlineLevel="1" x14ac:dyDescent="0.25">
      <c r="A337" s="108" t="s">
        <v>855</v>
      </c>
      <c r="B337" s="125"/>
      <c r="F337" s="142"/>
      <c r="G337" s="124"/>
    </row>
    <row r="338" spans="1:7" ht="15" customHeight="1" x14ac:dyDescent="0.25">
      <c r="A338" s="119"/>
      <c r="B338" s="120" t="s">
        <v>856</v>
      </c>
      <c r="C338" s="119" t="s">
        <v>687</v>
      </c>
      <c r="D338" s="119" t="s">
        <v>688</v>
      </c>
      <c r="E338" s="119"/>
      <c r="F338" s="526" t="s">
        <v>516</v>
      </c>
      <c r="G338" s="119" t="s">
        <v>689</v>
      </c>
    </row>
    <row r="339" spans="1:7" x14ac:dyDescent="0.25">
      <c r="A339" s="108" t="s">
        <v>857</v>
      </c>
      <c r="B339" s="108" t="s">
        <v>720</v>
      </c>
      <c r="C339" s="108" t="s">
        <v>1345</v>
      </c>
      <c r="F339" s="527"/>
      <c r="G339" s="108"/>
    </row>
    <row r="340" spans="1:7" x14ac:dyDescent="0.25">
      <c r="F340" s="527"/>
      <c r="G340" s="108"/>
    </row>
    <row r="341" spans="1:7" x14ac:dyDescent="0.25">
      <c r="B341" s="129" t="s">
        <v>721</v>
      </c>
      <c r="F341" s="527"/>
      <c r="G341" s="108"/>
    </row>
    <row r="342" spans="1:7" x14ac:dyDescent="0.25">
      <c r="A342" s="108" t="s">
        <v>858</v>
      </c>
      <c r="B342" s="108" t="s">
        <v>723</v>
      </c>
      <c r="C342" s="108" t="s">
        <v>1345</v>
      </c>
      <c r="D342" s="108" t="s">
        <v>1345</v>
      </c>
      <c r="F342" s="521" t="str">
        <f>IF($C$350=0,"",IF(C342="[Mark as ND1 if not relevant]","",C342/$C$350))</f>
        <v/>
      </c>
      <c r="G342" s="122" t="str">
        <f>IF($D$350=0,"",IF(D342="[Mark as ND1 if not relevant]","",D342/$D$350))</f>
        <v/>
      </c>
    </row>
    <row r="343" spans="1:7" x14ac:dyDescent="0.25">
      <c r="A343" s="108" t="s">
        <v>859</v>
      </c>
      <c r="B343" s="108" t="s">
        <v>725</v>
      </c>
      <c r="C343" s="108" t="s">
        <v>1345</v>
      </c>
      <c r="D343" s="108" t="s">
        <v>1345</v>
      </c>
      <c r="F343" s="521" t="str">
        <f t="shared" ref="F343:F349" si="19">IF($C$350=0,"",IF(C343="[Mark as ND1 if not relevant]","",C343/$C$350))</f>
        <v/>
      </c>
      <c r="G343" s="122" t="str">
        <f t="shared" ref="G343:G349" si="20">IF($D$350=0,"",IF(D343="[Mark as ND1 if not relevant]","",D343/$D$350))</f>
        <v/>
      </c>
    </row>
    <row r="344" spans="1:7" x14ac:dyDescent="0.25">
      <c r="A344" s="108" t="s">
        <v>860</v>
      </c>
      <c r="B344" s="108" t="s">
        <v>727</v>
      </c>
      <c r="C344" s="108" t="s">
        <v>1345</v>
      </c>
      <c r="D344" s="108" t="s">
        <v>1345</v>
      </c>
      <c r="F344" s="521" t="str">
        <f t="shared" si="19"/>
        <v/>
      </c>
      <c r="G344" s="122" t="str">
        <f t="shared" si="20"/>
        <v/>
      </c>
    </row>
    <row r="345" spans="1:7" x14ac:dyDescent="0.25">
      <c r="A345" s="108" t="s">
        <v>861</v>
      </c>
      <c r="B345" s="108" t="s">
        <v>729</v>
      </c>
      <c r="C345" s="108" t="s">
        <v>1345</v>
      </c>
      <c r="D345" s="108" t="s">
        <v>1345</v>
      </c>
      <c r="F345" s="521" t="str">
        <f t="shared" si="19"/>
        <v/>
      </c>
      <c r="G345" s="122" t="str">
        <f t="shared" si="20"/>
        <v/>
      </c>
    </row>
    <row r="346" spans="1:7" x14ac:dyDescent="0.25">
      <c r="A346" s="108" t="s">
        <v>862</v>
      </c>
      <c r="B346" s="108" t="s">
        <v>731</v>
      </c>
      <c r="C346" s="108" t="s">
        <v>1345</v>
      </c>
      <c r="D346" s="108" t="s">
        <v>1345</v>
      </c>
      <c r="F346" s="521" t="str">
        <f t="shared" si="19"/>
        <v/>
      </c>
      <c r="G346" s="122" t="str">
        <f t="shared" si="20"/>
        <v/>
      </c>
    </row>
    <row r="347" spans="1:7" x14ac:dyDescent="0.25">
      <c r="A347" s="108" t="s">
        <v>863</v>
      </c>
      <c r="B347" s="108" t="s">
        <v>733</v>
      </c>
      <c r="C347" s="108" t="s">
        <v>1345</v>
      </c>
      <c r="D347" s="108" t="s">
        <v>1345</v>
      </c>
      <c r="F347" s="521" t="str">
        <f t="shared" si="19"/>
        <v/>
      </c>
      <c r="G347" s="122" t="str">
        <f t="shared" si="20"/>
        <v/>
      </c>
    </row>
    <row r="348" spans="1:7" x14ac:dyDescent="0.25">
      <c r="A348" s="108" t="s">
        <v>864</v>
      </c>
      <c r="B348" s="108" t="s">
        <v>735</v>
      </c>
      <c r="C348" s="108" t="s">
        <v>1345</v>
      </c>
      <c r="D348" s="108" t="s">
        <v>1345</v>
      </c>
      <c r="F348" s="521" t="str">
        <f t="shared" si="19"/>
        <v/>
      </c>
      <c r="G348" s="122" t="str">
        <f t="shared" si="20"/>
        <v/>
      </c>
    </row>
    <row r="349" spans="1:7" x14ac:dyDescent="0.25">
      <c r="A349" s="108" t="s">
        <v>865</v>
      </c>
      <c r="B349" s="108" t="s">
        <v>737</v>
      </c>
      <c r="C349" s="108" t="s">
        <v>1345</v>
      </c>
      <c r="D349" s="108" t="s">
        <v>1345</v>
      </c>
      <c r="F349" s="521" t="str">
        <f t="shared" si="19"/>
        <v/>
      </c>
      <c r="G349" s="122" t="str">
        <f t="shared" si="20"/>
        <v/>
      </c>
    </row>
    <row r="350" spans="1:7" x14ac:dyDescent="0.25">
      <c r="A350" s="108" t="s">
        <v>866</v>
      </c>
      <c r="B350" s="138" t="s">
        <v>97</v>
      </c>
      <c r="C350" s="108">
        <f>SUM(C342:C349)</f>
        <v>0</v>
      </c>
      <c r="D350" s="108">
        <f>SUM(D342:D349)</f>
        <v>0</v>
      </c>
      <c r="F350" s="142">
        <f>SUM(F342:F349)</f>
        <v>0</v>
      </c>
      <c r="G350" s="142">
        <f>SUM(G342:G349)</f>
        <v>0</v>
      </c>
    </row>
    <row r="351" spans="1:7" outlineLevel="1" x14ac:dyDescent="0.25">
      <c r="A351" s="108" t="s">
        <v>867</v>
      </c>
      <c r="B351" s="125" t="s">
        <v>740</v>
      </c>
      <c r="F351" s="521" t="str">
        <f t="shared" ref="F351:F356" si="21">IF($C$350=0,"",IF(C351="[for completion]","",C351/$C$350))</f>
        <v/>
      </c>
      <c r="G351" s="122" t="str">
        <f t="shared" ref="G351:G356" si="22">IF($D$350=0,"",IF(D351="[for completion]","",D351/$D$350))</f>
        <v/>
      </c>
    </row>
    <row r="352" spans="1:7" outlineLevel="1" x14ac:dyDescent="0.25">
      <c r="A352" s="108" t="s">
        <v>868</v>
      </c>
      <c r="B352" s="125" t="s">
        <v>742</v>
      </c>
      <c r="F352" s="521" t="str">
        <f t="shared" si="21"/>
        <v/>
      </c>
      <c r="G352" s="122" t="str">
        <f t="shared" si="22"/>
        <v/>
      </c>
    </row>
    <row r="353" spans="1:7" outlineLevel="1" x14ac:dyDescent="0.25">
      <c r="A353" s="108" t="s">
        <v>869</v>
      </c>
      <c r="B353" s="125" t="s">
        <v>744</v>
      </c>
      <c r="F353" s="521" t="str">
        <f t="shared" si="21"/>
        <v/>
      </c>
      <c r="G353" s="122" t="str">
        <f t="shared" si="22"/>
        <v/>
      </c>
    </row>
    <row r="354" spans="1:7" outlineLevel="1" x14ac:dyDescent="0.25">
      <c r="A354" s="108" t="s">
        <v>870</v>
      </c>
      <c r="B354" s="125" t="s">
        <v>746</v>
      </c>
      <c r="F354" s="521" t="str">
        <f t="shared" si="21"/>
        <v/>
      </c>
      <c r="G354" s="122" t="str">
        <f t="shared" si="22"/>
        <v/>
      </c>
    </row>
    <row r="355" spans="1:7" outlineLevel="1" x14ac:dyDescent="0.25">
      <c r="A355" s="108" t="s">
        <v>871</v>
      </c>
      <c r="B355" s="125" t="s">
        <v>748</v>
      </c>
      <c r="F355" s="521" t="str">
        <f t="shared" si="21"/>
        <v/>
      </c>
      <c r="G355" s="122" t="str">
        <f t="shared" si="22"/>
        <v/>
      </c>
    </row>
    <row r="356" spans="1:7" outlineLevel="1" x14ac:dyDescent="0.25">
      <c r="A356" s="108" t="s">
        <v>872</v>
      </c>
      <c r="B356" s="125" t="s">
        <v>750</v>
      </c>
      <c r="F356" s="521" t="str">
        <f t="shared" si="21"/>
        <v/>
      </c>
      <c r="G356" s="122" t="str">
        <f t="shared" si="22"/>
        <v/>
      </c>
    </row>
    <row r="357" spans="1:7" outlineLevel="1" x14ac:dyDescent="0.25">
      <c r="A357" s="108" t="s">
        <v>873</v>
      </c>
      <c r="B357" s="125"/>
      <c r="F357" s="521"/>
      <c r="G357" s="122"/>
    </row>
    <row r="358" spans="1:7" outlineLevel="1" x14ac:dyDescent="0.25">
      <c r="A358" s="108" t="s">
        <v>874</v>
      </c>
      <c r="B358" s="125"/>
      <c r="F358" s="521"/>
      <c r="G358" s="122"/>
    </row>
    <row r="359" spans="1:7" outlineLevel="1" x14ac:dyDescent="0.25">
      <c r="A359" s="108" t="s">
        <v>875</v>
      </c>
      <c r="B359" s="125"/>
      <c r="F359" s="521"/>
      <c r="G359" s="124"/>
    </row>
    <row r="360" spans="1:7" ht="15" customHeight="1" x14ac:dyDescent="0.25">
      <c r="A360" s="119"/>
      <c r="B360" s="120" t="s">
        <v>876</v>
      </c>
      <c r="C360" s="119" t="s">
        <v>877</v>
      </c>
      <c r="D360" s="119"/>
      <c r="E360" s="119"/>
      <c r="F360" s="526"/>
      <c r="G360" s="121"/>
    </row>
    <row r="361" spans="1:7" x14ac:dyDescent="0.25">
      <c r="A361" s="108" t="s">
        <v>878</v>
      </c>
      <c r="B361" s="129" t="s">
        <v>879</v>
      </c>
      <c r="C361" s="108" t="s">
        <v>1345</v>
      </c>
      <c r="F361" s="527"/>
      <c r="G361" s="108"/>
    </row>
    <row r="362" spans="1:7" x14ac:dyDescent="0.25">
      <c r="A362" s="108" t="s">
        <v>880</v>
      </c>
      <c r="B362" s="129" t="s">
        <v>881</v>
      </c>
      <c r="C362" s="108" t="s">
        <v>1345</v>
      </c>
      <c r="F362" s="527"/>
      <c r="G362" s="108"/>
    </row>
    <row r="363" spans="1:7" x14ac:dyDescent="0.25">
      <c r="A363" s="108" t="s">
        <v>882</v>
      </c>
      <c r="B363" s="129" t="s">
        <v>883</v>
      </c>
      <c r="C363" s="108" t="s">
        <v>1345</v>
      </c>
      <c r="F363" s="527"/>
      <c r="G363" s="108"/>
    </row>
    <row r="364" spans="1:7" x14ac:dyDescent="0.25">
      <c r="A364" s="108" t="s">
        <v>884</v>
      </c>
      <c r="B364" s="129" t="s">
        <v>885</v>
      </c>
      <c r="C364" s="108" t="s">
        <v>1345</v>
      </c>
      <c r="F364" s="527"/>
      <c r="G364" s="108"/>
    </row>
    <row r="365" spans="1:7" x14ac:dyDescent="0.25">
      <c r="A365" s="108" t="s">
        <v>886</v>
      </c>
      <c r="B365" s="129" t="s">
        <v>887</v>
      </c>
      <c r="C365" s="108" t="s">
        <v>1345</v>
      </c>
      <c r="F365" s="527"/>
      <c r="G365" s="108"/>
    </row>
    <row r="366" spans="1:7" x14ac:dyDescent="0.25">
      <c r="A366" s="108" t="s">
        <v>888</v>
      </c>
      <c r="B366" s="129" t="s">
        <v>889</v>
      </c>
      <c r="C366" s="108" t="s">
        <v>1345</v>
      </c>
      <c r="F366" s="527"/>
      <c r="G366" s="108"/>
    </row>
    <row r="367" spans="1:7" x14ac:dyDescent="0.25">
      <c r="A367" s="108" t="s">
        <v>890</v>
      </c>
      <c r="B367" s="129" t="s">
        <v>891</v>
      </c>
      <c r="C367" s="108" t="s">
        <v>1345</v>
      </c>
      <c r="F367" s="527"/>
      <c r="G367" s="108"/>
    </row>
    <row r="368" spans="1:7" x14ac:dyDescent="0.25">
      <c r="A368" s="108" t="s">
        <v>892</v>
      </c>
      <c r="B368" s="129" t="s">
        <v>893</v>
      </c>
      <c r="C368" s="108" t="s">
        <v>1345</v>
      </c>
      <c r="F368" s="527"/>
      <c r="G368" s="108"/>
    </row>
    <row r="369" spans="1:7" x14ac:dyDescent="0.25">
      <c r="A369" s="108" t="s">
        <v>894</v>
      </c>
      <c r="B369" s="129" t="s">
        <v>895</v>
      </c>
      <c r="C369" s="108" t="s">
        <v>1345</v>
      </c>
      <c r="F369" s="527"/>
      <c r="G369" s="108"/>
    </row>
    <row r="370" spans="1:7" x14ac:dyDescent="0.25">
      <c r="A370" s="108" t="s">
        <v>896</v>
      </c>
      <c r="B370" s="129" t="s">
        <v>95</v>
      </c>
      <c r="C370" s="108" t="s">
        <v>1345</v>
      </c>
      <c r="F370" s="527"/>
      <c r="G370" s="108"/>
    </row>
    <row r="371" spans="1:7" outlineLevel="1" x14ac:dyDescent="0.25">
      <c r="A371" s="108" t="s">
        <v>897</v>
      </c>
      <c r="B371" s="125" t="s">
        <v>898</v>
      </c>
      <c r="C371" s="142"/>
      <c r="F371" s="527"/>
      <c r="G371" s="108"/>
    </row>
    <row r="372" spans="1:7" outlineLevel="1" x14ac:dyDescent="0.25">
      <c r="A372" s="108" t="s">
        <v>899</v>
      </c>
      <c r="B372" s="125" t="s">
        <v>99</v>
      </c>
      <c r="C372" s="142"/>
      <c r="F372" s="527"/>
      <c r="G372" s="108"/>
    </row>
    <row r="373" spans="1:7" outlineLevel="1" x14ac:dyDescent="0.25">
      <c r="A373" s="108" t="s">
        <v>900</v>
      </c>
      <c r="B373" s="125" t="s">
        <v>99</v>
      </c>
      <c r="C373" s="142"/>
      <c r="F373" s="527"/>
      <c r="G373" s="108"/>
    </row>
    <row r="374" spans="1:7" outlineLevel="1" x14ac:dyDescent="0.25">
      <c r="A374" s="108" t="s">
        <v>901</v>
      </c>
      <c r="B374" s="125" t="s">
        <v>99</v>
      </c>
      <c r="C374" s="142"/>
      <c r="F374" s="527"/>
      <c r="G374" s="108"/>
    </row>
    <row r="375" spans="1:7" outlineLevel="1" x14ac:dyDescent="0.25">
      <c r="A375" s="108" t="s">
        <v>902</v>
      </c>
      <c r="B375" s="125" t="s">
        <v>99</v>
      </c>
      <c r="C375" s="142"/>
      <c r="F375" s="527"/>
      <c r="G375" s="108"/>
    </row>
    <row r="376" spans="1:7" outlineLevel="1" x14ac:dyDescent="0.25">
      <c r="A376" s="108" t="s">
        <v>903</v>
      </c>
      <c r="B376" s="125" t="s">
        <v>99</v>
      </c>
      <c r="C376" s="142"/>
      <c r="F376" s="527"/>
      <c r="G376" s="108"/>
    </row>
    <row r="377" spans="1:7" outlineLevel="1" x14ac:dyDescent="0.25">
      <c r="A377" s="108" t="s">
        <v>904</v>
      </c>
      <c r="B377" s="125" t="s">
        <v>99</v>
      </c>
      <c r="C377" s="142"/>
      <c r="G377" s="108"/>
    </row>
    <row r="378" spans="1:7" outlineLevel="1" x14ac:dyDescent="0.25">
      <c r="A378" s="108" t="s">
        <v>905</v>
      </c>
      <c r="B378" s="125" t="s">
        <v>99</v>
      </c>
      <c r="C378" s="142"/>
      <c r="G378" s="108"/>
    </row>
    <row r="379" spans="1:7" outlineLevel="1" x14ac:dyDescent="0.25">
      <c r="A379" s="108" t="s">
        <v>906</v>
      </c>
      <c r="B379" s="125" t="s">
        <v>99</v>
      </c>
      <c r="C379" s="142"/>
      <c r="G379" s="108"/>
    </row>
    <row r="380" spans="1:7" outlineLevel="1" x14ac:dyDescent="0.25">
      <c r="A380" s="108" t="s">
        <v>907</v>
      </c>
      <c r="B380" s="125" t="s">
        <v>99</v>
      </c>
      <c r="C380" s="142"/>
      <c r="G380" s="108"/>
    </row>
    <row r="381" spans="1:7" outlineLevel="1" x14ac:dyDescent="0.25">
      <c r="A381" s="108" t="s">
        <v>908</v>
      </c>
      <c r="B381" s="125" t="s">
        <v>99</v>
      </c>
      <c r="C381" s="142"/>
      <c r="G381" s="108"/>
    </row>
    <row r="382" spans="1:7" outlineLevel="1" x14ac:dyDescent="0.25">
      <c r="A382" s="108" t="s">
        <v>909</v>
      </c>
      <c r="B382" s="125" t="s">
        <v>99</v>
      </c>
      <c r="C382" s="142"/>
    </row>
    <row r="383" spans="1:7" outlineLevel="1" x14ac:dyDescent="0.25">
      <c r="A383" s="108" t="s">
        <v>910</v>
      </c>
      <c r="B383" s="125" t="s">
        <v>99</v>
      </c>
      <c r="C383" s="142"/>
    </row>
    <row r="384" spans="1:7" outlineLevel="1" x14ac:dyDescent="0.25">
      <c r="A384" s="108" t="s">
        <v>911</v>
      </c>
      <c r="B384" s="125" t="s">
        <v>99</v>
      </c>
      <c r="C384" s="142"/>
    </row>
    <row r="385" spans="1:3" outlineLevel="1" x14ac:dyDescent="0.25">
      <c r="A385" s="108" t="s">
        <v>912</v>
      </c>
      <c r="B385" s="125" t="s">
        <v>99</v>
      </c>
      <c r="C385" s="142"/>
    </row>
    <row r="386" spans="1:3" outlineLevel="1" x14ac:dyDescent="0.25">
      <c r="A386" s="108" t="s">
        <v>913</v>
      </c>
      <c r="B386" s="125" t="s">
        <v>99</v>
      </c>
      <c r="C386" s="142"/>
    </row>
    <row r="387" spans="1:3" outlineLevel="1" x14ac:dyDescent="0.25">
      <c r="A387" s="108" t="s">
        <v>914</v>
      </c>
      <c r="B387" s="125" t="s">
        <v>99</v>
      </c>
      <c r="C387" s="142"/>
    </row>
    <row r="388" spans="1:3" x14ac:dyDescent="0.25">
      <c r="C388" s="142"/>
    </row>
    <row r="389" spans="1:3" x14ac:dyDescent="0.25">
      <c r="C389" s="142"/>
    </row>
    <row r="390" spans="1:3" x14ac:dyDescent="0.25">
      <c r="C390" s="142"/>
    </row>
    <row r="391" spans="1:3" x14ac:dyDescent="0.25">
      <c r="C391" s="142"/>
    </row>
    <row r="392" spans="1:3" x14ac:dyDescent="0.25">
      <c r="C392" s="142"/>
    </row>
    <row r="393" spans="1:3" x14ac:dyDescent="0.25">
      <c r="C393" s="142"/>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179"/>
  <sheetViews>
    <sheetView zoomScale="80" zoomScaleNormal="80" workbookViewId="0">
      <selection activeCell="C59" sqref="C59"/>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915</v>
      </c>
      <c r="B1" s="148"/>
      <c r="C1" s="23"/>
      <c r="D1" s="23"/>
      <c r="E1" s="23"/>
      <c r="F1" s="156" t="s">
        <v>1676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163</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8"/>
      <c r="N9" s="58"/>
    </row>
    <row r="10" spans="1:14" x14ac:dyDescent="0.25">
      <c r="A10" s="25" t="s">
        <v>919</v>
      </c>
      <c r="B10" s="25" t="s">
        <v>920</v>
      </c>
      <c r="C10" s="152" t="s">
        <v>1345</v>
      </c>
      <c r="E10" s="42"/>
      <c r="F10" s="42"/>
      <c r="H10"/>
      <c r="I10" s="42"/>
      <c r="L10" s="42"/>
      <c r="M10" s="42"/>
    </row>
    <row r="11" spans="1:14" outlineLevel="1" x14ac:dyDescent="0.25">
      <c r="A11" s="25" t="s">
        <v>921</v>
      </c>
      <c r="B11" s="54" t="s">
        <v>507</v>
      </c>
      <c r="E11" s="42"/>
      <c r="F11" s="42"/>
      <c r="H11"/>
      <c r="I11" s="42"/>
      <c r="L11" s="42"/>
      <c r="M11" s="42"/>
    </row>
    <row r="12" spans="1:14" outlineLevel="1" x14ac:dyDescent="0.25">
      <c r="A12" s="25" t="s">
        <v>922</v>
      </c>
      <c r="B12" s="54" t="s">
        <v>509</v>
      </c>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687</v>
      </c>
      <c r="D18" s="44" t="s">
        <v>929</v>
      </c>
      <c r="E18" s="44"/>
      <c r="F18" s="44" t="s">
        <v>930</v>
      </c>
      <c r="G18" s="44" t="s">
        <v>931</v>
      </c>
      <c r="H18"/>
      <c r="I18" s="75"/>
      <c r="J18" s="39"/>
      <c r="K18" s="39"/>
      <c r="L18" s="31"/>
      <c r="M18" s="39"/>
      <c r="N18" s="39"/>
    </row>
    <row r="19" spans="1:14" x14ac:dyDescent="0.25">
      <c r="A19" s="25" t="s">
        <v>932</v>
      </c>
      <c r="B19" s="25" t="s">
        <v>933</v>
      </c>
      <c r="C19" s="151" t="s">
        <v>1345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692</v>
      </c>
      <c r="C21" s="39"/>
      <c r="D21" s="39"/>
      <c r="E21" s="39"/>
      <c r="F21" s="58"/>
      <c r="G21" s="58"/>
      <c r="H21"/>
      <c r="I21" s="42"/>
      <c r="J21" s="39"/>
      <c r="K21" s="39"/>
      <c r="L21" s="39"/>
      <c r="M21" s="58"/>
      <c r="N21" s="58"/>
    </row>
    <row r="22" spans="1:14" x14ac:dyDescent="0.25">
      <c r="A22" s="25" t="s">
        <v>934</v>
      </c>
      <c r="B22" s="42" t="s">
        <v>609</v>
      </c>
      <c r="C22" s="151" t="s">
        <v>1345</v>
      </c>
      <c r="D22" s="152" t="s">
        <v>1345</v>
      </c>
      <c r="E22" s="42"/>
      <c r="F22" s="51" t="str">
        <f>IF($C$37=0,"",IF(C22="[for completion]","",C22/$C$37))</f>
        <v/>
      </c>
      <c r="G22" s="51" t="str">
        <f>IF($D$37=0,"",IF(D22="[for completion]","",D22/$D$37))</f>
        <v/>
      </c>
      <c r="H22"/>
      <c r="I22" s="42"/>
      <c r="L22" s="42"/>
      <c r="M22" s="51"/>
      <c r="N22" s="51"/>
    </row>
    <row r="23" spans="1:14" x14ac:dyDescent="0.25">
      <c r="A23" s="25" t="s">
        <v>935</v>
      </c>
      <c r="B23" s="42" t="s">
        <v>609</v>
      </c>
      <c r="C23" s="163" t="s">
        <v>1345</v>
      </c>
      <c r="D23" s="534" t="s">
        <v>1345</v>
      </c>
      <c r="E23" s="42"/>
      <c r="F23" s="51" t="str">
        <f t="shared" ref="F23:F36" si="0">IF($C$37=0,"",IF(C23="[for completion]","",C23/$C$37))</f>
        <v/>
      </c>
      <c r="G23" s="51" t="str">
        <f t="shared" ref="G23:G36" si="1">IF($D$37=0,"",IF(D23="[for completion]","",D23/$D$37))</f>
        <v/>
      </c>
      <c r="H23"/>
      <c r="I23" s="42"/>
      <c r="L23" s="42"/>
      <c r="M23" s="51"/>
      <c r="N23" s="51"/>
    </row>
    <row r="24" spans="1:14" x14ac:dyDescent="0.25">
      <c r="A24" s="25" t="s">
        <v>936</v>
      </c>
      <c r="B24" s="42" t="s">
        <v>609</v>
      </c>
      <c r="C24" s="163" t="s">
        <v>1345</v>
      </c>
      <c r="D24" s="534" t="s">
        <v>1345</v>
      </c>
      <c r="F24" s="51" t="str">
        <f t="shared" si="0"/>
        <v/>
      </c>
      <c r="G24" s="51" t="str">
        <f t="shared" si="1"/>
        <v/>
      </c>
      <c r="H24"/>
      <c r="I24" s="42"/>
      <c r="M24" s="51"/>
      <c r="N24" s="51"/>
    </row>
    <row r="25" spans="1:14" x14ac:dyDescent="0.25">
      <c r="A25" s="25" t="s">
        <v>937</v>
      </c>
      <c r="B25" s="42" t="s">
        <v>609</v>
      </c>
      <c r="C25" s="163" t="s">
        <v>1345</v>
      </c>
      <c r="D25" s="534" t="s">
        <v>1345</v>
      </c>
      <c r="E25" s="62"/>
      <c r="F25" s="51" t="str">
        <f t="shared" si="0"/>
        <v/>
      </c>
      <c r="G25" s="51" t="str">
        <f t="shared" si="1"/>
        <v/>
      </c>
      <c r="H25"/>
      <c r="I25" s="42"/>
      <c r="L25" s="62"/>
      <c r="M25" s="51"/>
      <c r="N25" s="51"/>
    </row>
    <row r="26" spans="1:14" x14ac:dyDescent="0.25">
      <c r="A26" s="25" t="s">
        <v>938</v>
      </c>
      <c r="B26" s="42" t="s">
        <v>609</v>
      </c>
      <c r="C26" s="163" t="s">
        <v>1345</v>
      </c>
      <c r="D26" s="534" t="s">
        <v>1345</v>
      </c>
      <c r="E26" s="62"/>
      <c r="F26" s="51" t="str">
        <f t="shared" si="0"/>
        <v/>
      </c>
      <c r="G26" s="51" t="str">
        <f t="shared" si="1"/>
        <v/>
      </c>
      <c r="H26"/>
      <c r="I26" s="42"/>
      <c r="L26" s="62"/>
      <c r="M26" s="51"/>
      <c r="N26" s="51"/>
    </row>
    <row r="27" spans="1:14" x14ac:dyDescent="0.25">
      <c r="A27" s="25" t="s">
        <v>939</v>
      </c>
      <c r="B27" s="42" t="s">
        <v>609</v>
      </c>
      <c r="C27" s="163" t="s">
        <v>1345</v>
      </c>
      <c r="D27" s="534" t="s">
        <v>1345</v>
      </c>
      <c r="E27" s="62"/>
      <c r="F27" s="51" t="str">
        <f t="shared" si="0"/>
        <v/>
      </c>
      <c r="G27" s="51" t="str">
        <f t="shared" si="1"/>
        <v/>
      </c>
      <c r="H27"/>
      <c r="I27" s="42"/>
      <c r="L27" s="62"/>
      <c r="M27" s="51"/>
      <c r="N27" s="51"/>
    </row>
    <row r="28" spans="1:14" x14ac:dyDescent="0.25">
      <c r="A28" s="25" t="s">
        <v>940</v>
      </c>
      <c r="B28" s="42" t="s">
        <v>609</v>
      </c>
      <c r="C28" s="163" t="s">
        <v>1345</v>
      </c>
      <c r="D28" s="534" t="s">
        <v>1345</v>
      </c>
      <c r="E28" s="62"/>
      <c r="F28" s="51" t="str">
        <f t="shared" si="0"/>
        <v/>
      </c>
      <c r="G28" s="51" t="str">
        <f t="shared" si="1"/>
        <v/>
      </c>
      <c r="H28"/>
      <c r="I28" s="42"/>
      <c r="L28" s="62"/>
      <c r="M28" s="51"/>
      <c r="N28" s="51"/>
    </row>
    <row r="29" spans="1:14" x14ac:dyDescent="0.25">
      <c r="A29" s="25" t="s">
        <v>941</v>
      </c>
      <c r="B29" s="42" t="s">
        <v>609</v>
      </c>
      <c r="C29" s="163" t="s">
        <v>1345</v>
      </c>
      <c r="D29" s="534" t="s">
        <v>1345</v>
      </c>
      <c r="E29" s="62"/>
      <c r="F29" s="51" t="str">
        <f t="shared" si="0"/>
        <v/>
      </c>
      <c r="G29" s="51" t="str">
        <f t="shared" si="1"/>
        <v/>
      </c>
      <c r="H29"/>
      <c r="I29" s="42"/>
      <c r="L29" s="62"/>
      <c r="M29" s="51"/>
      <c r="N29" s="51"/>
    </row>
    <row r="30" spans="1:14" x14ac:dyDescent="0.25">
      <c r="A30" s="25" t="s">
        <v>942</v>
      </c>
      <c r="B30" s="42" t="s">
        <v>609</v>
      </c>
      <c r="C30" s="163" t="s">
        <v>1345</v>
      </c>
      <c r="D30" s="534" t="s">
        <v>1345</v>
      </c>
      <c r="E30" s="62"/>
      <c r="F30" s="51" t="str">
        <f t="shared" si="0"/>
        <v/>
      </c>
      <c r="G30" s="51" t="str">
        <f t="shared" si="1"/>
        <v/>
      </c>
      <c r="H30"/>
      <c r="I30" s="42"/>
      <c r="L30" s="62"/>
      <c r="M30" s="51"/>
      <c r="N30" s="51"/>
    </row>
    <row r="31" spans="1:14" x14ac:dyDescent="0.25">
      <c r="A31" s="25" t="s">
        <v>943</v>
      </c>
      <c r="B31" s="42" t="s">
        <v>609</v>
      </c>
      <c r="C31" s="163" t="s">
        <v>1345</v>
      </c>
      <c r="D31" s="534" t="s">
        <v>1345</v>
      </c>
      <c r="E31" s="62"/>
      <c r="F31" s="51" t="str">
        <f t="shared" si="0"/>
        <v/>
      </c>
      <c r="G31" s="51" t="str">
        <f t="shared" si="1"/>
        <v/>
      </c>
      <c r="H31"/>
      <c r="I31" s="42"/>
      <c r="L31" s="62"/>
      <c r="M31" s="51"/>
      <c r="N31" s="51"/>
    </row>
    <row r="32" spans="1:14" x14ac:dyDescent="0.25">
      <c r="A32" s="25" t="s">
        <v>944</v>
      </c>
      <c r="B32" s="42" t="s">
        <v>609</v>
      </c>
      <c r="C32" s="163" t="s">
        <v>1345</v>
      </c>
      <c r="D32" s="534" t="s">
        <v>1345</v>
      </c>
      <c r="E32" s="62"/>
      <c r="F32" s="51" t="str">
        <f t="shared" si="0"/>
        <v/>
      </c>
      <c r="G32" s="51" t="str">
        <f t="shared" si="1"/>
        <v/>
      </c>
      <c r="H32"/>
      <c r="I32" s="42"/>
      <c r="L32" s="62"/>
      <c r="M32" s="51"/>
      <c r="N32" s="51"/>
    </row>
    <row r="33" spans="1:14" x14ac:dyDescent="0.25">
      <c r="A33" s="25" t="s">
        <v>945</v>
      </c>
      <c r="B33" s="42" t="s">
        <v>609</v>
      </c>
      <c r="C33" s="163" t="s">
        <v>1345</v>
      </c>
      <c r="D33" s="534" t="s">
        <v>1345</v>
      </c>
      <c r="E33" s="62"/>
      <c r="F33" s="51" t="str">
        <f t="shared" si="0"/>
        <v/>
      </c>
      <c r="G33" s="51" t="str">
        <f t="shared" si="1"/>
        <v/>
      </c>
      <c r="H33"/>
      <c r="I33" s="42"/>
      <c r="L33" s="62"/>
      <c r="M33" s="51"/>
      <c r="N33" s="51"/>
    </row>
    <row r="34" spans="1:14" x14ac:dyDescent="0.25">
      <c r="A34" s="25" t="s">
        <v>946</v>
      </c>
      <c r="B34" s="42" t="s">
        <v>609</v>
      </c>
      <c r="C34" s="163" t="s">
        <v>1345</v>
      </c>
      <c r="D34" s="534" t="s">
        <v>1345</v>
      </c>
      <c r="E34" s="62"/>
      <c r="F34" s="51" t="str">
        <f t="shared" si="0"/>
        <v/>
      </c>
      <c r="G34" s="51" t="str">
        <f t="shared" si="1"/>
        <v/>
      </c>
      <c r="H34"/>
      <c r="I34" s="42"/>
      <c r="L34" s="62"/>
      <c r="M34" s="51"/>
      <c r="N34" s="51"/>
    </row>
    <row r="35" spans="1:14" x14ac:dyDescent="0.25">
      <c r="A35" s="25" t="s">
        <v>947</v>
      </c>
      <c r="B35" s="42" t="s">
        <v>609</v>
      </c>
      <c r="C35" s="163" t="s">
        <v>1345</v>
      </c>
      <c r="D35" s="534" t="s">
        <v>1345</v>
      </c>
      <c r="E35" s="62"/>
      <c r="F35" s="51" t="str">
        <f t="shared" si="0"/>
        <v/>
      </c>
      <c r="G35" s="51" t="str">
        <f t="shared" si="1"/>
        <v/>
      </c>
      <c r="H35"/>
      <c r="I35" s="42"/>
      <c r="L35" s="62"/>
      <c r="M35" s="51"/>
      <c r="N35" s="51"/>
    </row>
    <row r="36" spans="1:14" x14ac:dyDescent="0.25">
      <c r="A36" s="25" t="s">
        <v>948</v>
      </c>
      <c r="B36" s="42" t="s">
        <v>609</v>
      </c>
      <c r="C36" s="163" t="s">
        <v>1345</v>
      </c>
      <c r="D36" s="534" t="s">
        <v>1345</v>
      </c>
      <c r="E36" s="62"/>
      <c r="F36" s="51" t="str">
        <f t="shared" si="0"/>
        <v/>
      </c>
      <c r="G36" s="51" t="str">
        <f t="shared" si="1"/>
        <v/>
      </c>
      <c r="H36"/>
      <c r="I36" s="42"/>
      <c r="L36" s="62"/>
      <c r="M36" s="51"/>
      <c r="N36" s="51"/>
    </row>
    <row r="37" spans="1:14" x14ac:dyDescent="0.25">
      <c r="A37" s="25" t="s">
        <v>949</v>
      </c>
      <c r="B37" s="52" t="s">
        <v>97</v>
      </c>
      <c r="C37" s="153">
        <f>SUM(C22:C36)</f>
        <v>0</v>
      </c>
      <c r="D37" s="50">
        <f>SUM(D22:D36)</f>
        <v>0</v>
      </c>
      <c r="E37" s="62"/>
      <c r="F37" s="53">
        <f>SUM(F22:F36)</f>
        <v>0</v>
      </c>
      <c r="G37" s="53">
        <f>SUM(G22:G36)</f>
        <v>0</v>
      </c>
      <c r="H37"/>
      <c r="I37" s="52"/>
      <c r="J37" s="42"/>
      <c r="K37" s="42"/>
      <c r="L37" s="62"/>
      <c r="M37" s="53"/>
      <c r="N37" s="53"/>
    </row>
    <row r="38" spans="1:14" x14ac:dyDescent="0.25">
      <c r="A38" s="44"/>
      <c r="B38" s="45" t="s">
        <v>950</v>
      </c>
      <c r="C38" s="44" t="s">
        <v>62</v>
      </c>
      <c r="D38" s="44"/>
      <c r="E38" s="46"/>
      <c r="F38" s="44" t="s">
        <v>930</v>
      </c>
      <c r="G38" s="44"/>
      <c r="H38"/>
      <c r="I38" s="75"/>
      <c r="J38" s="39"/>
      <c r="K38" s="39"/>
      <c r="L38" s="31"/>
      <c r="M38" s="39"/>
      <c r="N38" s="39"/>
    </row>
    <row r="39" spans="1:14" x14ac:dyDescent="0.25">
      <c r="A39" s="25" t="s">
        <v>951</v>
      </c>
      <c r="B39" s="42" t="s">
        <v>952</v>
      </c>
      <c r="C39" s="163" t="s">
        <v>1345</v>
      </c>
      <c r="E39" s="77"/>
      <c r="F39" s="51" t="str">
        <f>IF($C$42=0,"",IF(C39="[for completion]","",C39/$C$42))</f>
        <v/>
      </c>
      <c r="G39" s="50"/>
      <c r="H39"/>
      <c r="I39" s="42"/>
      <c r="L39" s="77"/>
      <c r="M39" s="51"/>
      <c r="N39" s="50"/>
    </row>
    <row r="40" spans="1:14" x14ac:dyDescent="0.25">
      <c r="A40" s="25" t="s">
        <v>953</v>
      </c>
      <c r="B40" s="42" t="s">
        <v>954</v>
      </c>
      <c r="C40" s="163" t="s">
        <v>1345</v>
      </c>
      <c r="E40" s="77"/>
      <c r="F40" s="51" t="str">
        <f>IF($C$42=0,"",IF(C40="[for completion]","",C40/$C$42))</f>
        <v/>
      </c>
      <c r="G40" s="50"/>
      <c r="H40"/>
      <c r="I40" s="42"/>
      <c r="L40" s="77"/>
      <c r="M40" s="51"/>
      <c r="N40" s="50"/>
    </row>
    <row r="41" spans="1:14" x14ac:dyDescent="0.25">
      <c r="A41" s="25" t="s">
        <v>955</v>
      </c>
      <c r="B41" s="42" t="s">
        <v>95</v>
      </c>
      <c r="C41" s="163" t="s">
        <v>1345</v>
      </c>
      <c r="E41" s="62"/>
      <c r="F41" s="51" t="str">
        <f>IF($C$42=0,"",IF(C41="[for completion]","",C41/$C$42))</f>
        <v/>
      </c>
      <c r="G41" s="50"/>
      <c r="H41"/>
      <c r="I41" s="42"/>
      <c r="L41" s="62"/>
      <c r="M41" s="51"/>
      <c r="N41" s="50"/>
    </row>
    <row r="42" spans="1:14" x14ac:dyDescent="0.25">
      <c r="A42" s="25" t="s">
        <v>956</v>
      </c>
      <c r="B42" s="52" t="s">
        <v>97</v>
      </c>
      <c r="C42" s="153">
        <f>SUM(C39:C41)</f>
        <v>0</v>
      </c>
      <c r="D42" s="42"/>
      <c r="E42" s="62"/>
      <c r="F42" s="53">
        <f>SUM(F39:F41)</f>
        <v>0</v>
      </c>
      <c r="G42" s="50"/>
      <c r="H42"/>
      <c r="I42" s="42"/>
      <c r="L42" s="62"/>
      <c r="M42" s="51"/>
      <c r="N42" s="50"/>
    </row>
    <row r="43" spans="1:14" outlineLevel="1" x14ac:dyDescent="0.25">
      <c r="A43" s="25" t="s">
        <v>957</v>
      </c>
      <c r="B43" s="52"/>
      <c r="C43" s="42"/>
      <c r="D43" s="42"/>
      <c r="E43" s="62"/>
      <c r="F43" s="53"/>
      <c r="G43" s="50"/>
      <c r="H43"/>
      <c r="I43" s="42"/>
      <c r="L43" s="62"/>
      <c r="M43" s="51"/>
      <c r="N43" s="50"/>
    </row>
    <row r="44" spans="1:14" outlineLevel="1" x14ac:dyDescent="0.25">
      <c r="A44" s="25" t="s">
        <v>958</v>
      </c>
      <c r="B44" s="52"/>
      <c r="C44" s="42"/>
      <c r="D44" s="42"/>
      <c r="E44" s="62"/>
      <c r="F44" s="53"/>
      <c r="G44" s="50"/>
      <c r="H44"/>
      <c r="I44" s="42"/>
      <c r="L44" s="62"/>
      <c r="M44" s="51"/>
      <c r="N44" s="50"/>
    </row>
    <row r="45" spans="1:14" outlineLevel="1" x14ac:dyDescent="0.25">
      <c r="A45" s="25" t="s">
        <v>959</v>
      </c>
      <c r="B45" s="42"/>
      <c r="E45" s="62"/>
      <c r="F45" s="51"/>
      <c r="G45" s="50"/>
      <c r="H45"/>
      <c r="I45" s="42"/>
      <c r="L45" s="62"/>
      <c r="M45" s="51"/>
      <c r="N45" s="50"/>
    </row>
    <row r="46" spans="1:14" outlineLevel="1" x14ac:dyDescent="0.25">
      <c r="A46" s="25" t="s">
        <v>960</v>
      </c>
      <c r="B46" s="42"/>
      <c r="E46" s="62"/>
      <c r="F46" s="51"/>
      <c r="G46" s="50"/>
      <c r="H46"/>
      <c r="I46" s="42"/>
      <c r="L46" s="62"/>
      <c r="M46" s="51"/>
      <c r="N46" s="50"/>
    </row>
    <row r="47" spans="1:14" outlineLevel="1" x14ac:dyDescent="0.25">
      <c r="A47" s="25" t="s">
        <v>961</v>
      </c>
      <c r="B47" s="42"/>
      <c r="E47" s="62"/>
      <c r="F47" s="51"/>
      <c r="G47" s="50"/>
      <c r="H47"/>
      <c r="I47" s="42"/>
      <c r="L47" s="62"/>
      <c r="M47" s="51"/>
      <c r="N47" s="50"/>
    </row>
    <row r="48" spans="1:14" ht="15" customHeight="1" x14ac:dyDescent="0.25">
      <c r="A48" s="44"/>
      <c r="B48" s="45" t="s">
        <v>525</v>
      </c>
      <c r="C48" s="44" t="s">
        <v>930</v>
      </c>
      <c r="D48" s="44"/>
      <c r="E48" s="46"/>
      <c r="F48" s="47"/>
      <c r="G48" s="47"/>
      <c r="H48"/>
      <c r="I48" s="75"/>
      <c r="J48" s="39"/>
      <c r="K48" s="39"/>
      <c r="L48" s="31"/>
      <c r="M48" s="58"/>
      <c r="N48" s="58"/>
    </row>
    <row r="49" spans="1:14" x14ac:dyDescent="0.25">
      <c r="A49" s="25" t="s">
        <v>962</v>
      </c>
      <c r="B49" s="74" t="s">
        <v>527</v>
      </c>
      <c r="C49" s="145">
        <f>SUM(C50:C77)</f>
        <v>0</v>
      </c>
      <c r="G49" s="25"/>
      <c r="H49"/>
      <c r="I49" s="31"/>
      <c r="N49" s="25"/>
    </row>
    <row r="50" spans="1:14" x14ac:dyDescent="0.25">
      <c r="A50" s="25" t="s">
        <v>963</v>
      </c>
      <c r="B50" s="25" t="s">
        <v>529</v>
      </c>
      <c r="C50" s="163" t="s">
        <v>1345</v>
      </c>
      <c r="G50" s="25"/>
      <c r="H50"/>
      <c r="N50" s="25"/>
    </row>
    <row r="51" spans="1:14" x14ac:dyDescent="0.25">
      <c r="A51" s="25" t="s">
        <v>964</v>
      </c>
      <c r="B51" s="25" t="s">
        <v>531</v>
      </c>
      <c r="C51" s="163" t="s">
        <v>1345</v>
      </c>
      <c r="G51" s="25"/>
      <c r="H51"/>
      <c r="N51" s="25"/>
    </row>
    <row r="52" spans="1:14" x14ac:dyDescent="0.25">
      <c r="A52" s="25" t="s">
        <v>965</v>
      </c>
      <c r="B52" s="25" t="s">
        <v>533</v>
      </c>
      <c r="C52" s="163" t="s">
        <v>1345</v>
      </c>
      <c r="G52" s="25"/>
      <c r="H52"/>
      <c r="N52" s="25"/>
    </row>
    <row r="53" spans="1:14" x14ac:dyDescent="0.25">
      <c r="A53" s="25" t="s">
        <v>966</v>
      </c>
      <c r="B53" s="25" t="s">
        <v>535</v>
      </c>
      <c r="C53" s="163" t="s">
        <v>1345</v>
      </c>
      <c r="G53" s="25"/>
      <c r="H53"/>
      <c r="N53" s="25"/>
    </row>
    <row r="54" spans="1:14" x14ac:dyDescent="0.25">
      <c r="A54" s="25" t="s">
        <v>967</v>
      </c>
      <c r="B54" s="25" t="s">
        <v>537</v>
      </c>
      <c r="C54" s="163" t="s">
        <v>1345</v>
      </c>
      <c r="G54" s="25"/>
      <c r="H54"/>
      <c r="N54" s="25"/>
    </row>
    <row r="55" spans="1:14" x14ac:dyDescent="0.25">
      <c r="A55" s="25" t="s">
        <v>968</v>
      </c>
      <c r="B55" s="25" t="s">
        <v>539</v>
      </c>
      <c r="C55" s="163" t="s">
        <v>1345</v>
      </c>
      <c r="G55" s="25"/>
      <c r="H55"/>
      <c r="N55" s="25"/>
    </row>
    <row r="56" spans="1:14" x14ac:dyDescent="0.25">
      <c r="A56" s="25" t="s">
        <v>969</v>
      </c>
      <c r="B56" s="25" t="s">
        <v>541</v>
      </c>
      <c r="C56" s="163" t="s">
        <v>1345</v>
      </c>
      <c r="G56" s="25"/>
      <c r="H56"/>
      <c r="N56" s="25"/>
    </row>
    <row r="57" spans="1:14" x14ac:dyDescent="0.25">
      <c r="A57" s="25" t="s">
        <v>970</v>
      </c>
      <c r="B57" s="25" t="s">
        <v>543</v>
      </c>
      <c r="C57" s="163" t="s">
        <v>1345</v>
      </c>
      <c r="G57" s="25"/>
      <c r="H57"/>
      <c r="N57" s="25"/>
    </row>
    <row r="58" spans="1:14" x14ac:dyDescent="0.25">
      <c r="A58" s="25" t="s">
        <v>971</v>
      </c>
      <c r="B58" s="25" t="s">
        <v>545</v>
      </c>
      <c r="C58" s="163" t="s">
        <v>1345</v>
      </c>
      <c r="G58" s="25"/>
      <c r="H58"/>
      <c r="N58" s="25"/>
    </row>
    <row r="59" spans="1:14" x14ac:dyDescent="0.25">
      <c r="A59" s="25" t="s">
        <v>972</v>
      </c>
      <c r="B59" s="25" t="s">
        <v>547</v>
      </c>
      <c r="C59" s="163" t="s">
        <v>1345</v>
      </c>
      <c r="G59" s="25"/>
      <c r="H59"/>
      <c r="N59" s="25"/>
    </row>
    <row r="60" spans="1:14" x14ac:dyDescent="0.25">
      <c r="A60" s="25" t="s">
        <v>973</v>
      </c>
      <c r="B60" s="25" t="s">
        <v>549</v>
      </c>
      <c r="C60" s="163" t="s">
        <v>1345</v>
      </c>
      <c r="G60" s="25"/>
      <c r="H60"/>
      <c r="N60" s="25"/>
    </row>
    <row r="61" spans="1:14" x14ac:dyDescent="0.25">
      <c r="A61" s="25" t="s">
        <v>974</v>
      </c>
      <c r="B61" s="25" t="s">
        <v>551</v>
      </c>
      <c r="C61" s="163" t="s">
        <v>1345</v>
      </c>
      <c r="G61" s="25"/>
      <c r="H61"/>
      <c r="N61" s="25"/>
    </row>
    <row r="62" spans="1:14" x14ac:dyDescent="0.25">
      <c r="A62" s="25" t="s">
        <v>975</v>
      </c>
      <c r="B62" s="25" t="s">
        <v>553</v>
      </c>
      <c r="C62" s="163" t="s">
        <v>1345</v>
      </c>
      <c r="G62" s="25"/>
      <c r="H62"/>
      <c r="N62" s="25"/>
    </row>
    <row r="63" spans="1:14" x14ac:dyDescent="0.25">
      <c r="A63" s="25" t="s">
        <v>976</v>
      </c>
      <c r="B63" s="25" t="s">
        <v>555</v>
      </c>
      <c r="C63" s="163" t="s">
        <v>1345</v>
      </c>
      <c r="G63" s="25"/>
      <c r="H63"/>
      <c r="N63" s="25"/>
    </row>
    <row r="64" spans="1:14" x14ac:dyDescent="0.25">
      <c r="A64" s="25" t="s">
        <v>977</v>
      </c>
      <c r="B64" s="25" t="s">
        <v>557</v>
      </c>
      <c r="C64" s="163" t="s">
        <v>1345</v>
      </c>
      <c r="G64" s="25"/>
      <c r="H64"/>
      <c r="N64" s="25"/>
    </row>
    <row r="65" spans="1:14" x14ac:dyDescent="0.25">
      <c r="A65" s="25" t="s">
        <v>978</v>
      </c>
      <c r="B65" s="25" t="s">
        <v>3</v>
      </c>
      <c r="C65" s="163" t="s">
        <v>1345</v>
      </c>
      <c r="G65" s="25"/>
      <c r="H65"/>
      <c r="N65" s="25"/>
    </row>
    <row r="66" spans="1:14" x14ac:dyDescent="0.25">
      <c r="A66" s="25" t="s">
        <v>979</v>
      </c>
      <c r="B66" s="25" t="s">
        <v>560</v>
      </c>
      <c r="C66" s="163" t="s">
        <v>1345</v>
      </c>
      <c r="G66" s="25"/>
      <c r="H66"/>
      <c r="N66" s="25"/>
    </row>
    <row r="67" spans="1:14" x14ac:dyDescent="0.25">
      <c r="A67" s="25" t="s">
        <v>980</v>
      </c>
      <c r="B67" s="25" t="s">
        <v>562</v>
      </c>
      <c r="C67" s="163" t="s">
        <v>1345</v>
      </c>
      <c r="G67" s="25"/>
      <c r="H67"/>
      <c r="N67" s="25"/>
    </row>
    <row r="68" spans="1:14" x14ac:dyDescent="0.25">
      <c r="A68" s="25" t="s">
        <v>981</v>
      </c>
      <c r="B68" s="25" t="s">
        <v>564</v>
      </c>
      <c r="C68" s="163" t="s">
        <v>1345</v>
      </c>
      <c r="G68" s="25"/>
      <c r="H68"/>
      <c r="N68" s="25"/>
    </row>
    <row r="69" spans="1:14" x14ac:dyDescent="0.25">
      <c r="A69" s="25" t="s">
        <v>982</v>
      </c>
      <c r="B69" s="25" t="s">
        <v>566</v>
      </c>
      <c r="C69" s="163" t="s">
        <v>1345</v>
      </c>
      <c r="G69" s="25"/>
      <c r="H69"/>
      <c r="N69" s="25"/>
    </row>
    <row r="70" spans="1:14" x14ac:dyDescent="0.25">
      <c r="A70" s="25" t="s">
        <v>983</v>
      </c>
      <c r="B70" s="25" t="s">
        <v>568</v>
      </c>
      <c r="C70" s="163" t="s">
        <v>1345</v>
      </c>
      <c r="G70" s="25"/>
      <c r="H70"/>
      <c r="N70" s="25"/>
    </row>
    <row r="71" spans="1:14" x14ac:dyDescent="0.25">
      <c r="A71" s="25" t="s">
        <v>984</v>
      </c>
      <c r="B71" s="25" t="s">
        <v>570</v>
      </c>
      <c r="C71" s="163" t="s">
        <v>1345</v>
      </c>
      <c r="G71" s="25"/>
      <c r="H71"/>
      <c r="N71" s="25"/>
    </row>
    <row r="72" spans="1:14" x14ac:dyDescent="0.25">
      <c r="A72" s="25" t="s">
        <v>985</v>
      </c>
      <c r="B72" s="25" t="s">
        <v>572</v>
      </c>
      <c r="C72" s="163" t="s">
        <v>1345</v>
      </c>
      <c r="G72" s="25"/>
      <c r="H72"/>
      <c r="N72" s="25"/>
    </row>
    <row r="73" spans="1:14" x14ac:dyDescent="0.25">
      <c r="A73" s="25" t="s">
        <v>986</v>
      </c>
      <c r="B73" s="25" t="s">
        <v>574</v>
      </c>
      <c r="C73" s="163" t="s">
        <v>1345</v>
      </c>
      <c r="G73" s="25"/>
      <c r="H73"/>
      <c r="N73" s="25"/>
    </row>
    <row r="74" spans="1:14" x14ac:dyDescent="0.25">
      <c r="A74" s="25" t="s">
        <v>987</v>
      </c>
      <c r="B74" s="25" t="s">
        <v>576</v>
      </c>
      <c r="C74" s="163" t="s">
        <v>1345</v>
      </c>
      <c r="G74" s="25"/>
      <c r="H74"/>
      <c r="N74" s="25"/>
    </row>
    <row r="75" spans="1:14" x14ac:dyDescent="0.25">
      <c r="A75" s="25" t="s">
        <v>988</v>
      </c>
      <c r="B75" s="25" t="s">
        <v>578</v>
      </c>
      <c r="C75" s="163" t="s">
        <v>1345</v>
      </c>
      <c r="G75" s="25"/>
      <c r="H75"/>
      <c r="N75" s="25"/>
    </row>
    <row r="76" spans="1:14" x14ac:dyDescent="0.25">
      <c r="A76" s="25" t="s">
        <v>989</v>
      </c>
      <c r="B76" s="25" t="s">
        <v>6</v>
      </c>
      <c r="C76" s="163" t="s">
        <v>1345</v>
      </c>
      <c r="G76" s="25"/>
      <c r="H76"/>
      <c r="N76" s="25"/>
    </row>
    <row r="77" spans="1:14" x14ac:dyDescent="0.25">
      <c r="A77" s="25" t="s">
        <v>990</v>
      </c>
      <c r="B77" s="25" t="s">
        <v>581</v>
      </c>
      <c r="C77" s="163" t="s">
        <v>1345</v>
      </c>
      <c r="G77" s="25"/>
      <c r="H77"/>
      <c r="N77" s="25"/>
    </row>
    <row r="78" spans="1:14" x14ac:dyDescent="0.25">
      <c r="A78" s="25" t="s">
        <v>991</v>
      </c>
      <c r="B78" s="74" t="s">
        <v>268</v>
      </c>
      <c r="C78" s="145">
        <f>SUM(C79:C81)</f>
        <v>0</v>
      </c>
      <c r="G78" s="25"/>
      <c r="H78"/>
      <c r="I78" s="31"/>
      <c r="N78" s="25"/>
    </row>
    <row r="79" spans="1:14" x14ac:dyDescent="0.25">
      <c r="A79" s="25" t="s">
        <v>992</v>
      </c>
      <c r="B79" s="25" t="s">
        <v>584</v>
      </c>
      <c r="C79" s="163" t="s">
        <v>1345</v>
      </c>
      <c r="G79" s="25"/>
      <c r="H79"/>
      <c r="N79" s="25"/>
    </row>
    <row r="80" spans="1:14" x14ac:dyDescent="0.25">
      <c r="A80" s="25" t="s">
        <v>993</v>
      </c>
      <c r="B80" s="25" t="s">
        <v>586</v>
      </c>
      <c r="C80" s="163" t="s">
        <v>1345</v>
      </c>
      <c r="G80" s="25"/>
      <c r="H80"/>
      <c r="N80" s="25"/>
    </row>
    <row r="81" spans="1:14" x14ac:dyDescent="0.25">
      <c r="A81" s="25" t="s">
        <v>994</v>
      </c>
      <c r="B81" s="25" t="s">
        <v>2</v>
      </c>
      <c r="C81" s="163" t="s">
        <v>1345</v>
      </c>
      <c r="G81" s="25"/>
      <c r="H81"/>
      <c r="N81" s="25"/>
    </row>
    <row r="82" spans="1:14" x14ac:dyDescent="0.25">
      <c r="A82" s="25" t="s">
        <v>995</v>
      </c>
      <c r="B82" s="74" t="s">
        <v>95</v>
      </c>
      <c r="C82" s="145">
        <f>SUM(C83:C92)</f>
        <v>0</v>
      </c>
      <c r="G82" s="25"/>
      <c r="H82"/>
      <c r="I82" s="31"/>
      <c r="N82" s="25"/>
    </row>
    <row r="83" spans="1:14" x14ac:dyDescent="0.25">
      <c r="A83" s="25" t="s">
        <v>996</v>
      </c>
      <c r="B83" s="42" t="s">
        <v>270</v>
      </c>
      <c r="C83" s="163" t="s">
        <v>1345</v>
      </c>
      <c r="G83" s="25"/>
      <c r="H83"/>
      <c r="I83" s="42"/>
      <c r="N83" s="25"/>
    </row>
    <row r="84" spans="1:14" x14ac:dyDescent="0.25">
      <c r="A84" s="25" t="s">
        <v>997</v>
      </c>
      <c r="B84" s="42" t="s">
        <v>272</v>
      </c>
      <c r="C84" s="163" t="s">
        <v>1345</v>
      </c>
      <c r="G84" s="25"/>
      <c r="H84"/>
      <c r="I84" s="42"/>
      <c r="N84" s="25"/>
    </row>
    <row r="85" spans="1:14" x14ac:dyDescent="0.25">
      <c r="A85" s="25" t="s">
        <v>998</v>
      </c>
      <c r="B85" s="42" t="s">
        <v>274</v>
      </c>
      <c r="C85" s="163" t="s">
        <v>1345</v>
      </c>
      <c r="G85" s="25"/>
      <c r="H85"/>
      <c r="I85" s="42"/>
      <c r="N85" s="25"/>
    </row>
    <row r="86" spans="1:14" x14ac:dyDescent="0.25">
      <c r="A86" s="25" t="s">
        <v>999</v>
      </c>
      <c r="B86" s="42" t="s">
        <v>12</v>
      </c>
      <c r="C86" s="163" t="s">
        <v>1345</v>
      </c>
      <c r="G86" s="25"/>
      <c r="H86"/>
      <c r="I86" s="42"/>
      <c r="N86" s="25"/>
    </row>
    <row r="87" spans="1:14" x14ac:dyDescent="0.25">
      <c r="A87" s="25" t="s">
        <v>1000</v>
      </c>
      <c r="B87" s="42" t="s">
        <v>277</v>
      </c>
      <c r="C87" s="163" t="s">
        <v>1345</v>
      </c>
      <c r="G87" s="25"/>
      <c r="H87"/>
      <c r="I87" s="42"/>
      <c r="N87" s="25"/>
    </row>
    <row r="88" spans="1:14" x14ac:dyDescent="0.25">
      <c r="A88" s="25" t="s">
        <v>1001</v>
      </c>
      <c r="B88" s="42" t="s">
        <v>279</v>
      </c>
      <c r="C88" s="163" t="s">
        <v>1345</v>
      </c>
      <c r="G88" s="25"/>
      <c r="H88"/>
      <c r="I88" s="42"/>
      <c r="N88" s="25"/>
    </row>
    <row r="89" spans="1:14" x14ac:dyDescent="0.25">
      <c r="A89" s="25" t="s">
        <v>1002</v>
      </c>
      <c r="B89" s="42" t="s">
        <v>281</v>
      </c>
      <c r="C89" s="163" t="s">
        <v>1345</v>
      </c>
      <c r="G89" s="25"/>
      <c r="H89"/>
      <c r="I89" s="42"/>
      <c r="N89" s="25"/>
    </row>
    <row r="90" spans="1:14" x14ac:dyDescent="0.25">
      <c r="A90" s="25" t="s">
        <v>1003</v>
      </c>
      <c r="B90" s="42" t="s">
        <v>283</v>
      </c>
      <c r="C90" s="163" t="s">
        <v>1345</v>
      </c>
      <c r="G90" s="25"/>
      <c r="H90"/>
      <c r="I90" s="42"/>
      <c r="N90" s="25"/>
    </row>
    <row r="91" spans="1:14" x14ac:dyDescent="0.25">
      <c r="A91" s="25" t="s">
        <v>1004</v>
      </c>
      <c r="B91" s="42" t="s">
        <v>285</v>
      </c>
      <c r="C91" s="163" t="s">
        <v>1345</v>
      </c>
      <c r="G91" s="25"/>
      <c r="H91"/>
      <c r="I91" s="42"/>
      <c r="N91" s="25"/>
    </row>
    <row r="92" spans="1:14" x14ac:dyDescent="0.25">
      <c r="A92" s="25" t="s">
        <v>1005</v>
      </c>
      <c r="B92" s="42" t="s">
        <v>95</v>
      </c>
      <c r="C92" s="163" t="s">
        <v>1345</v>
      </c>
      <c r="G92" s="25"/>
      <c r="H92"/>
      <c r="I92" s="42"/>
      <c r="N92" s="25"/>
    </row>
    <row r="93" spans="1:14" outlineLevel="1" x14ac:dyDescent="0.25">
      <c r="A93" s="25" t="s">
        <v>1006</v>
      </c>
      <c r="B93" s="54" t="s">
        <v>99</v>
      </c>
      <c r="C93" s="145"/>
      <c r="G93" s="25"/>
      <c r="H93"/>
      <c r="I93" s="42"/>
      <c r="N93" s="25"/>
    </row>
    <row r="94" spans="1:14" outlineLevel="1" x14ac:dyDescent="0.25">
      <c r="A94" s="25" t="s">
        <v>1007</v>
      </c>
      <c r="B94" s="54" t="s">
        <v>99</v>
      </c>
      <c r="C94" s="145"/>
      <c r="G94" s="25"/>
      <c r="H94"/>
      <c r="I94" s="42"/>
      <c r="N94" s="25"/>
    </row>
    <row r="95" spans="1:14" outlineLevel="1" x14ac:dyDescent="0.25">
      <c r="A95" s="25" t="s">
        <v>1008</v>
      </c>
      <c r="B95" s="54" t="s">
        <v>99</v>
      </c>
      <c r="C95" s="145"/>
      <c r="G95" s="25"/>
      <c r="H95"/>
      <c r="I95" s="42"/>
      <c r="N95" s="25"/>
    </row>
    <row r="96" spans="1:14" outlineLevel="1" x14ac:dyDescent="0.25">
      <c r="A96" s="25" t="s">
        <v>1009</v>
      </c>
      <c r="B96" s="54" t="s">
        <v>99</v>
      </c>
      <c r="C96" s="145"/>
      <c r="G96" s="25"/>
      <c r="H96"/>
      <c r="I96" s="42"/>
      <c r="N96" s="25"/>
    </row>
    <row r="97" spans="1:14" outlineLevel="1" x14ac:dyDescent="0.25">
      <c r="A97" s="25" t="s">
        <v>1010</v>
      </c>
      <c r="B97" s="54" t="s">
        <v>99</v>
      </c>
      <c r="C97" s="145"/>
      <c r="G97" s="25"/>
      <c r="H97"/>
      <c r="I97" s="42"/>
      <c r="N97" s="25"/>
    </row>
    <row r="98" spans="1:14" outlineLevel="1" x14ac:dyDescent="0.25">
      <c r="A98" s="25" t="s">
        <v>1011</v>
      </c>
      <c r="B98" s="54" t="s">
        <v>99</v>
      </c>
      <c r="C98" s="145"/>
      <c r="G98" s="25"/>
      <c r="H98"/>
      <c r="I98" s="42"/>
      <c r="N98" s="25"/>
    </row>
    <row r="99" spans="1:14" outlineLevel="1" x14ac:dyDescent="0.25">
      <c r="A99" s="25" t="s">
        <v>1012</v>
      </c>
      <c r="B99" s="54" t="s">
        <v>99</v>
      </c>
      <c r="C99" s="145"/>
      <c r="G99" s="25"/>
      <c r="H99"/>
      <c r="I99" s="42"/>
      <c r="N99" s="25"/>
    </row>
    <row r="100" spans="1:14" outlineLevel="1" x14ac:dyDescent="0.25">
      <c r="A100" s="25" t="s">
        <v>1013</v>
      </c>
      <c r="B100" s="54" t="s">
        <v>99</v>
      </c>
      <c r="C100" s="145"/>
      <c r="G100" s="25"/>
      <c r="H100"/>
      <c r="I100" s="42"/>
      <c r="N100" s="25"/>
    </row>
    <row r="101" spans="1:14" outlineLevel="1" x14ac:dyDescent="0.25">
      <c r="A101" s="25" t="s">
        <v>1014</v>
      </c>
      <c r="B101" s="54" t="s">
        <v>99</v>
      </c>
      <c r="C101" s="145"/>
      <c r="G101" s="25"/>
      <c r="H101"/>
      <c r="I101" s="42"/>
      <c r="N101" s="25"/>
    </row>
    <row r="102" spans="1:14" outlineLevel="1" x14ac:dyDescent="0.25">
      <c r="A102" s="25" t="s">
        <v>1015</v>
      </c>
      <c r="B102" s="54" t="s">
        <v>99</v>
      </c>
      <c r="C102" s="145"/>
      <c r="G102" s="25"/>
      <c r="H102"/>
      <c r="I102" s="42"/>
      <c r="N102" s="25"/>
    </row>
    <row r="103" spans="1:14" ht="15" customHeight="1" x14ac:dyDescent="0.25">
      <c r="A103" s="44"/>
      <c r="B103" s="159" t="s">
        <v>1686</v>
      </c>
      <c r="C103" s="146" t="s">
        <v>930</v>
      </c>
      <c r="D103" s="44"/>
      <c r="E103" s="46"/>
      <c r="F103" s="44"/>
      <c r="G103" s="47"/>
      <c r="H103"/>
      <c r="I103" s="75"/>
      <c r="J103" s="39"/>
      <c r="K103" s="39"/>
      <c r="L103" s="31"/>
      <c r="M103" s="39"/>
      <c r="N103" s="58"/>
    </row>
    <row r="104" spans="1:14" x14ac:dyDescent="0.25">
      <c r="A104" s="25" t="s">
        <v>1016</v>
      </c>
      <c r="B104" s="42" t="s">
        <v>609</v>
      </c>
      <c r="C104" s="163" t="s">
        <v>1345</v>
      </c>
      <c r="G104" s="25"/>
      <c r="H104"/>
      <c r="I104" s="42"/>
      <c r="N104" s="25"/>
    </row>
    <row r="105" spans="1:14" x14ac:dyDescent="0.25">
      <c r="A105" s="25" t="s">
        <v>1017</v>
      </c>
      <c r="B105" s="42" t="s">
        <v>609</v>
      </c>
      <c r="C105" s="163" t="s">
        <v>1345</v>
      </c>
      <c r="G105" s="25"/>
      <c r="H105"/>
      <c r="I105" s="42"/>
      <c r="N105" s="25"/>
    </row>
    <row r="106" spans="1:14" x14ac:dyDescent="0.25">
      <c r="A106" s="25" t="s">
        <v>1018</v>
      </c>
      <c r="B106" s="42" t="s">
        <v>609</v>
      </c>
      <c r="C106" s="163" t="s">
        <v>1345</v>
      </c>
      <c r="G106" s="25"/>
      <c r="H106"/>
      <c r="I106" s="42"/>
      <c r="N106" s="25"/>
    </row>
    <row r="107" spans="1:14" x14ac:dyDescent="0.25">
      <c r="A107" s="25" t="s">
        <v>1019</v>
      </c>
      <c r="B107" s="42" t="s">
        <v>609</v>
      </c>
      <c r="C107" s="163" t="s">
        <v>1345</v>
      </c>
      <c r="G107" s="25"/>
      <c r="H107"/>
      <c r="I107" s="42"/>
      <c r="N107" s="25"/>
    </row>
    <row r="108" spans="1:14" x14ac:dyDescent="0.25">
      <c r="A108" s="25" t="s">
        <v>1020</v>
      </c>
      <c r="B108" s="42" t="s">
        <v>609</v>
      </c>
      <c r="C108" s="163" t="s">
        <v>1345</v>
      </c>
      <c r="G108" s="25"/>
      <c r="H108"/>
      <c r="I108" s="42"/>
      <c r="N108" s="25"/>
    </row>
    <row r="109" spans="1:14" x14ac:dyDescent="0.25">
      <c r="A109" s="25" t="s">
        <v>1021</v>
      </c>
      <c r="B109" s="42" t="s">
        <v>609</v>
      </c>
      <c r="C109" s="163" t="s">
        <v>1345</v>
      </c>
      <c r="G109" s="25"/>
      <c r="H109"/>
      <c r="I109" s="42"/>
      <c r="N109" s="25"/>
    </row>
    <row r="110" spans="1:14" x14ac:dyDescent="0.25">
      <c r="A110" s="25" t="s">
        <v>1022</v>
      </c>
      <c r="B110" s="42" t="s">
        <v>609</v>
      </c>
      <c r="C110" s="163" t="s">
        <v>1345</v>
      </c>
      <c r="G110" s="25"/>
      <c r="H110"/>
      <c r="I110" s="42"/>
      <c r="N110" s="25"/>
    </row>
    <row r="111" spans="1:14" x14ac:dyDescent="0.25">
      <c r="A111" s="25" t="s">
        <v>1023</v>
      </c>
      <c r="B111" s="42" t="s">
        <v>609</v>
      </c>
      <c r="C111" s="163" t="s">
        <v>1345</v>
      </c>
      <c r="G111" s="25"/>
      <c r="H111"/>
      <c r="I111" s="42"/>
      <c r="N111" s="25"/>
    </row>
    <row r="112" spans="1:14" x14ac:dyDescent="0.25">
      <c r="A112" s="25" t="s">
        <v>1024</v>
      </c>
      <c r="B112" s="42" t="s">
        <v>609</v>
      </c>
      <c r="C112" s="163" t="s">
        <v>1345</v>
      </c>
      <c r="G112" s="25"/>
      <c r="H112"/>
      <c r="I112" s="42"/>
      <c r="N112" s="25"/>
    </row>
    <row r="113" spans="1:14" x14ac:dyDescent="0.25">
      <c r="A113" s="25" t="s">
        <v>1025</v>
      </c>
      <c r="B113" s="42" t="s">
        <v>609</v>
      </c>
      <c r="C113" s="163" t="s">
        <v>1345</v>
      </c>
      <c r="G113" s="25"/>
      <c r="H113"/>
      <c r="I113" s="42"/>
      <c r="N113" s="25"/>
    </row>
    <row r="114" spans="1:14" x14ac:dyDescent="0.25">
      <c r="A114" s="25" t="s">
        <v>1026</v>
      </c>
      <c r="B114" s="42" t="s">
        <v>609</v>
      </c>
      <c r="C114" s="163" t="s">
        <v>1345</v>
      </c>
      <c r="G114" s="25"/>
      <c r="H114"/>
      <c r="I114" s="42"/>
      <c r="N114" s="25"/>
    </row>
    <row r="115" spans="1:14" x14ac:dyDescent="0.25">
      <c r="A115" s="25" t="s">
        <v>1027</v>
      </c>
      <c r="B115" s="42" t="s">
        <v>609</v>
      </c>
      <c r="C115" s="163" t="s">
        <v>1345</v>
      </c>
      <c r="G115" s="25"/>
      <c r="H115"/>
      <c r="I115" s="42"/>
      <c r="N115" s="25"/>
    </row>
    <row r="116" spans="1:14" x14ac:dyDescent="0.25">
      <c r="A116" s="25" t="s">
        <v>1028</v>
      </c>
      <c r="B116" s="42" t="s">
        <v>609</v>
      </c>
      <c r="C116" s="163" t="s">
        <v>1345</v>
      </c>
      <c r="G116" s="25"/>
      <c r="H116"/>
      <c r="I116" s="42"/>
      <c r="N116" s="25"/>
    </row>
    <row r="117" spans="1:14" x14ac:dyDescent="0.25">
      <c r="A117" s="25" t="s">
        <v>1029</v>
      </c>
      <c r="B117" s="42" t="s">
        <v>609</v>
      </c>
      <c r="C117" s="163" t="s">
        <v>1345</v>
      </c>
      <c r="G117" s="25"/>
      <c r="H117"/>
      <c r="I117" s="42"/>
      <c r="N117" s="25"/>
    </row>
    <row r="118" spans="1:14" x14ac:dyDescent="0.25">
      <c r="A118" s="25" t="s">
        <v>1030</v>
      </c>
      <c r="B118" s="42" t="s">
        <v>609</v>
      </c>
      <c r="C118" s="163" t="s">
        <v>1345</v>
      </c>
      <c r="G118" s="25"/>
      <c r="H118"/>
      <c r="I118" s="42"/>
      <c r="N118" s="25"/>
    </row>
    <row r="119" spans="1:14" x14ac:dyDescent="0.25">
      <c r="A119" s="25" t="s">
        <v>1031</v>
      </c>
      <c r="B119" s="42" t="s">
        <v>609</v>
      </c>
      <c r="C119" s="163" t="s">
        <v>1345</v>
      </c>
      <c r="G119" s="25"/>
      <c r="H119"/>
      <c r="I119" s="42"/>
      <c r="N119" s="25"/>
    </row>
    <row r="120" spans="1:14" x14ac:dyDescent="0.25">
      <c r="A120" s="25" t="s">
        <v>1032</v>
      </c>
      <c r="B120" s="42" t="s">
        <v>609</v>
      </c>
      <c r="C120" s="163" t="s">
        <v>1345</v>
      </c>
      <c r="G120" s="25"/>
      <c r="H120"/>
      <c r="I120" s="42"/>
      <c r="N120" s="25"/>
    </row>
    <row r="121" spans="1:14" x14ac:dyDescent="0.25">
      <c r="A121" s="25" t="s">
        <v>1033</v>
      </c>
      <c r="B121" s="42" t="s">
        <v>609</v>
      </c>
      <c r="C121" s="163" t="s">
        <v>1345</v>
      </c>
      <c r="G121" s="25"/>
      <c r="H121"/>
      <c r="I121" s="42"/>
      <c r="N121" s="25"/>
    </row>
    <row r="122" spans="1:14" x14ac:dyDescent="0.25">
      <c r="A122" s="25" t="s">
        <v>1034</v>
      </c>
      <c r="B122" s="42" t="s">
        <v>609</v>
      </c>
      <c r="C122" s="163" t="s">
        <v>1345</v>
      </c>
      <c r="G122" s="25"/>
      <c r="H122"/>
      <c r="I122" s="42"/>
      <c r="N122" s="25"/>
    </row>
    <row r="123" spans="1:14" x14ac:dyDescent="0.25">
      <c r="A123" s="25" t="s">
        <v>1035</v>
      </c>
      <c r="B123" s="42" t="s">
        <v>609</v>
      </c>
      <c r="C123" s="163" t="s">
        <v>1345</v>
      </c>
      <c r="G123" s="25"/>
      <c r="H123"/>
      <c r="I123" s="42"/>
      <c r="N123" s="25"/>
    </row>
    <row r="124" spans="1:14" x14ac:dyDescent="0.25">
      <c r="A124" s="25" t="s">
        <v>1036</v>
      </c>
      <c r="B124" s="42" t="s">
        <v>609</v>
      </c>
      <c r="C124" s="163" t="s">
        <v>1345</v>
      </c>
      <c r="G124" s="25"/>
      <c r="H124"/>
      <c r="I124" s="42"/>
      <c r="N124" s="25"/>
    </row>
    <row r="125" spans="1:14" x14ac:dyDescent="0.25">
      <c r="A125" s="25" t="s">
        <v>1037</v>
      </c>
      <c r="B125" s="42" t="s">
        <v>609</v>
      </c>
      <c r="C125" s="163" t="s">
        <v>1345</v>
      </c>
      <c r="G125" s="25"/>
      <c r="H125"/>
      <c r="I125" s="42"/>
      <c r="N125" s="25"/>
    </row>
    <row r="126" spans="1:14" x14ac:dyDescent="0.25">
      <c r="A126" s="25" t="s">
        <v>1038</v>
      </c>
      <c r="B126" s="42" t="s">
        <v>609</v>
      </c>
      <c r="C126" s="163" t="s">
        <v>1345</v>
      </c>
      <c r="G126" s="25"/>
      <c r="H126"/>
      <c r="I126" s="42"/>
      <c r="N126" s="25"/>
    </row>
    <row r="127" spans="1:14" x14ac:dyDescent="0.25">
      <c r="A127" s="25" t="s">
        <v>1039</v>
      </c>
      <c r="B127" s="42" t="s">
        <v>609</v>
      </c>
      <c r="C127" s="163" t="s">
        <v>1345</v>
      </c>
      <c r="G127" s="25"/>
      <c r="H127"/>
      <c r="I127" s="42"/>
      <c r="N127" s="25"/>
    </row>
    <row r="128" spans="1:14" x14ac:dyDescent="0.25">
      <c r="A128" s="25" t="s">
        <v>1040</v>
      </c>
      <c r="B128" s="42" t="s">
        <v>609</v>
      </c>
      <c r="C128" s="163" t="s">
        <v>1345</v>
      </c>
      <c r="G128" s="25"/>
      <c r="H128"/>
      <c r="I128" s="42"/>
      <c r="N128" s="25"/>
    </row>
    <row r="129" spans="1:14" x14ac:dyDescent="0.25">
      <c r="A129" s="44"/>
      <c r="B129" s="45" t="s">
        <v>640</v>
      </c>
      <c r="C129" s="44" t="s">
        <v>930</v>
      </c>
      <c r="D129" s="44"/>
      <c r="E129" s="44"/>
      <c r="F129" s="47"/>
      <c r="G129" s="47"/>
      <c r="H129"/>
      <c r="I129" s="75"/>
      <c r="J129" s="39"/>
      <c r="K129" s="39"/>
      <c r="L129" s="39"/>
      <c r="M129" s="58"/>
      <c r="N129" s="58"/>
    </row>
    <row r="130" spans="1:14" x14ac:dyDescent="0.25">
      <c r="A130" s="25" t="s">
        <v>1041</v>
      </c>
      <c r="B130" s="25" t="s">
        <v>642</v>
      </c>
      <c r="C130" s="163" t="s">
        <v>1345</v>
      </c>
      <c r="D130"/>
      <c r="E130"/>
      <c r="F130"/>
      <c r="G130"/>
      <c r="H130"/>
      <c r="K130" s="67"/>
      <c r="L130" s="67"/>
      <c r="M130" s="67"/>
      <c r="N130" s="67"/>
    </row>
    <row r="131" spans="1:14" x14ac:dyDescent="0.25">
      <c r="A131" s="25" t="s">
        <v>1042</v>
      </c>
      <c r="B131" s="25" t="s">
        <v>644</v>
      </c>
      <c r="C131" s="163" t="s">
        <v>1345</v>
      </c>
      <c r="D131"/>
      <c r="E131"/>
      <c r="F131"/>
      <c r="G131"/>
      <c r="H131"/>
      <c r="K131" s="67"/>
      <c r="L131" s="67"/>
      <c r="M131" s="67"/>
      <c r="N131" s="67"/>
    </row>
    <row r="132" spans="1:14" x14ac:dyDescent="0.25">
      <c r="A132" s="25" t="s">
        <v>1043</v>
      </c>
      <c r="B132" s="25" t="s">
        <v>95</v>
      </c>
      <c r="C132" s="163" t="s">
        <v>1345</v>
      </c>
      <c r="D132"/>
      <c r="E132"/>
      <c r="F132"/>
      <c r="G132"/>
      <c r="H132"/>
      <c r="K132" s="67"/>
      <c r="L132" s="67"/>
      <c r="M132" s="67"/>
      <c r="N132" s="67"/>
    </row>
    <row r="133" spans="1:14" outlineLevel="1" x14ac:dyDescent="0.25">
      <c r="A133" s="25" t="s">
        <v>1044</v>
      </c>
      <c r="C133" s="145"/>
      <c r="D133"/>
      <c r="E133"/>
      <c r="F133"/>
      <c r="G133"/>
      <c r="H133"/>
      <c r="K133" s="67"/>
      <c r="L133" s="67"/>
      <c r="M133" s="67"/>
      <c r="N133" s="67"/>
    </row>
    <row r="134" spans="1:14" outlineLevel="1" x14ac:dyDescent="0.25">
      <c r="A134" s="25" t="s">
        <v>1045</v>
      </c>
      <c r="C134" s="145"/>
      <c r="D134"/>
      <c r="E134"/>
      <c r="F134"/>
      <c r="G134"/>
      <c r="H134"/>
      <c r="K134" s="67"/>
      <c r="L134" s="67"/>
      <c r="M134" s="67"/>
      <c r="N134" s="67"/>
    </row>
    <row r="135" spans="1:14" outlineLevel="1" x14ac:dyDescent="0.25">
      <c r="A135" s="25" t="s">
        <v>1046</v>
      </c>
      <c r="C135" s="145"/>
      <c r="D135"/>
      <c r="E135"/>
      <c r="F135"/>
      <c r="G135"/>
      <c r="H135"/>
      <c r="K135" s="67"/>
      <c r="L135" s="67"/>
      <c r="M135" s="67"/>
      <c r="N135" s="67"/>
    </row>
    <row r="136" spans="1:14" outlineLevel="1" x14ac:dyDescent="0.25">
      <c r="A136" s="25" t="s">
        <v>1047</v>
      </c>
      <c r="C136" s="145"/>
      <c r="D136"/>
      <c r="E136"/>
      <c r="F136"/>
      <c r="G136"/>
      <c r="H136"/>
      <c r="K136" s="67"/>
      <c r="L136" s="67"/>
      <c r="M136" s="67"/>
      <c r="N136" s="67"/>
    </row>
    <row r="137" spans="1:14" x14ac:dyDescent="0.25">
      <c r="A137" s="44"/>
      <c r="B137" s="45" t="s">
        <v>652</v>
      </c>
      <c r="C137" s="44" t="s">
        <v>930</v>
      </c>
      <c r="D137" s="44"/>
      <c r="E137" s="44"/>
      <c r="F137" s="47"/>
      <c r="G137" s="47"/>
      <c r="H137"/>
      <c r="I137" s="75"/>
      <c r="J137" s="39"/>
      <c r="K137" s="39"/>
      <c r="L137" s="39"/>
      <c r="M137" s="58"/>
      <c r="N137" s="58"/>
    </row>
    <row r="138" spans="1:14" x14ac:dyDescent="0.25">
      <c r="A138" s="25" t="s">
        <v>1048</v>
      </c>
      <c r="B138" s="25" t="s">
        <v>654</v>
      </c>
      <c r="C138" s="163" t="s">
        <v>1345</v>
      </c>
      <c r="D138" s="77"/>
      <c r="E138" s="77"/>
      <c r="F138" s="62"/>
      <c r="G138" s="50"/>
      <c r="H138"/>
      <c r="K138" s="77"/>
      <c r="L138" s="77"/>
      <c r="M138" s="62"/>
      <c r="N138" s="50"/>
    </row>
    <row r="139" spans="1:14" x14ac:dyDescent="0.25">
      <c r="A139" s="25" t="s">
        <v>1049</v>
      </c>
      <c r="B139" s="25" t="s">
        <v>656</v>
      </c>
      <c r="C139" s="163" t="s">
        <v>1345</v>
      </c>
      <c r="D139" s="77"/>
      <c r="E139" s="77"/>
      <c r="F139" s="62"/>
      <c r="G139" s="50"/>
      <c r="H139"/>
      <c r="K139" s="77"/>
      <c r="L139" s="77"/>
      <c r="M139" s="62"/>
      <c r="N139" s="50"/>
    </row>
    <row r="140" spans="1:14" x14ac:dyDescent="0.25">
      <c r="A140" s="25" t="s">
        <v>1050</v>
      </c>
      <c r="B140" s="25" t="s">
        <v>95</v>
      </c>
      <c r="C140" s="163" t="s">
        <v>1345</v>
      </c>
      <c r="D140" s="77"/>
      <c r="E140" s="77"/>
      <c r="F140" s="62"/>
      <c r="G140" s="50"/>
      <c r="H140"/>
      <c r="K140" s="77"/>
      <c r="L140" s="77"/>
      <c r="M140" s="62"/>
      <c r="N140" s="50"/>
    </row>
    <row r="141" spans="1:14" outlineLevel="1" x14ac:dyDescent="0.25">
      <c r="A141" s="25" t="s">
        <v>1051</v>
      </c>
      <c r="C141" s="145"/>
      <c r="D141" s="77"/>
      <c r="E141" s="77"/>
      <c r="F141" s="62"/>
      <c r="G141" s="50"/>
      <c r="H141"/>
      <c r="K141" s="77"/>
      <c r="L141" s="77"/>
      <c r="M141" s="62"/>
      <c r="N141" s="50"/>
    </row>
    <row r="142" spans="1:14" outlineLevel="1" x14ac:dyDescent="0.25">
      <c r="A142" s="25" t="s">
        <v>1052</v>
      </c>
      <c r="C142" s="145"/>
      <c r="D142" s="77"/>
      <c r="E142" s="77"/>
      <c r="F142" s="62"/>
      <c r="G142" s="50"/>
      <c r="H142"/>
      <c r="K142" s="77"/>
      <c r="L142" s="77"/>
      <c r="M142" s="62"/>
      <c r="N142" s="50"/>
    </row>
    <row r="143" spans="1:14" outlineLevel="1" x14ac:dyDescent="0.25">
      <c r="A143" s="25" t="s">
        <v>1053</v>
      </c>
      <c r="C143" s="145"/>
      <c r="D143" s="77"/>
      <c r="E143" s="77"/>
      <c r="F143" s="62"/>
      <c r="G143" s="50"/>
      <c r="H143"/>
      <c r="K143" s="77"/>
      <c r="L143" s="77"/>
      <c r="M143" s="62"/>
      <c r="N143" s="50"/>
    </row>
    <row r="144" spans="1:14" outlineLevel="1" x14ac:dyDescent="0.25">
      <c r="A144" s="25" t="s">
        <v>1054</v>
      </c>
      <c r="C144" s="145"/>
      <c r="D144" s="77"/>
      <c r="E144" s="77"/>
      <c r="F144" s="62"/>
      <c r="G144" s="50"/>
      <c r="H144"/>
      <c r="K144" s="77"/>
      <c r="L144" s="77"/>
      <c r="M144" s="62"/>
      <c r="N144" s="50"/>
    </row>
    <row r="145" spans="1:14" outlineLevel="1" x14ac:dyDescent="0.25">
      <c r="A145" s="25" t="s">
        <v>1055</v>
      </c>
      <c r="C145" s="145"/>
      <c r="D145" s="77"/>
      <c r="E145" s="77"/>
      <c r="F145" s="62"/>
      <c r="G145" s="50"/>
      <c r="H145"/>
      <c r="K145" s="77"/>
      <c r="L145" s="77"/>
      <c r="M145" s="62"/>
      <c r="N145" s="50"/>
    </row>
    <row r="146" spans="1:14" outlineLevel="1" x14ac:dyDescent="0.25">
      <c r="A146" s="25" t="s">
        <v>1056</v>
      </c>
      <c r="C146" s="145"/>
      <c r="D146" s="77"/>
      <c r="E146" s="77"/>
      <c r="F146" s="62"/>
      <c r="G146" s="50"/>
      <c r="H146"/>
      <c r="K146" s="77"/>
      <c r="L146" s="77"/>
      <c r="M146" s="62"/>
      <c r="N146" s="50"/>
    </row>
    <row r="147" spans="1:14" x14ac:dyDescent="0.25">
      <c r="A147" s="44"/>
      <c r="B147" s="45" t="s">
        <v>1057</v>
      </c>
      <c r="C147" s="44" t="s">
        <v>62</v>
      </c>
      <c r="D147" s="44"/>
      <c r="E147" s="44"/>
      <c r="F147" s="44" t="s">
        <v>930</v>
      </c>
      <c r="G147" s="47"/>
      <c r="H147"/>
      <c r="I147" s="75"/>
      <c r="J147" s="39"/>
      <c r="K147" s="39"/>
      <c r="L147" s="39"/>
      <c r="M147" s="39"/>
      <c r="N147" s="58"/>
    </row>
    <row r="148" spans="1:14" x14ac:dyDescent="0.25">
      <c r="A148" s="25" t="s">
        <v>1058</v>
      </c>
      <c r="B148" s="42" t="s">
        <v>1059</v>
      </c>
      <c r="C148" s="163" t="s">
        <v>1345</v>
      </c>
      <c r="D148" s="77"/>
      <c r="E148" s="77"/>
      <c r="F148" s="51" t="str">
        <f>IF($C$152=0,"",IF(C148="[for completion]","",C148/$C$152))</f>
        <v/>
      </c>
      <c r="G148" s="50"/>
      <c r="H148"/>
      <c r="I148" s="42"/>
      <c r="K148" s="77"/>
      <c r="L148" s="77"/>
      <c r="M148" s="51"/>
      <c r="N148" s="50"/>
    </row>
    <row r="149" spans="1:14" x14ac:dyDescent="0.25">
      <c r="A149" s="25" t="s">
        <v>1060</v>
      </c>
      <c r="B149" s="42" t="s">
        <v>1061</v>
      </c>
      <c r="C149" s="163" t="s">
        <v>1345</v>
      </c>
      <c r="D149" s="77"/>
      <c r="E149" s="77"/>
      <c r="F149" s="51" t="str">
        <f>IF($C$152=0,"",IF(C149="[for completion]","",C149/$C$152))</f>
        <v/>
      </c>
      <c r="G149" s="50"/>
      <c r="H149"/>
      <c r="I149" s="42"/>
      <c r="K149" s="77"/>
      <c r="L149" s="77"/>
      <c r="M149" s="51"/>
      <c r="N149" s="50"/>
    </row>
    <row r="150" spans="1:14" x14ac:dyDescent="0.25">
      <c r="A150" s="25" t="s">
        <v>1062</v>
      </c>
      <c r="B150" s="42" t="s">
        <v>1063</v>
      </c>
      <c r="C150" s="163" t="s">
        <v>1345</v>
      </c>
      <c r="D150" s="77"/>
      <c r="E150" s="77"/>
      <c r="F150" s="51" t="str">
        <f>IF($C$152=0,"",IF(C150="[for completion]","",C150/$C$152))</f>
        <v/>
      </c>
      <c r="G150" s="50"/>
      <c r="H150"/>
      <c r="I150" s="42"/>
      <c r="K150" s="77"/>
      <c r="L150" s="77"/>
      <c r="M150" s="51"/>
      <c r="N150" s="50"/>
    </row>
    <row r="151" spans="1:14" ht="15" customHeight="1" x14ac:dyDescent="0.25">
      <c r="A151" s="25" t="s">
        <v>1064</v>
      </c>
      <c r="B151" s="42" t="s">
        <v>1065</v>
      </c>
      <c r="C151" s="163" t="s">
        <v>1345</v>
      </c>
      <c r="D151" s="77"/>
      <c r="E151" s="77"/>
      <c r="F151" s="51" t="str">
        <f>IF($C$152=0,"",IF(C151="[for completion]","",C151/$C$152))</f>
        <v/>
      </c>
      <c r="G151" s="50"/>
      <c r="H151"/>
      <c r="I151" s="42"/>
      <c r="K151" s="77"/>
      <c r="L151" s="77"/>
      <c r="M151" s="51"/>
      <c r="N151" s="50"/>
    </row>
    <row r="152" spans="1:14" ht="15" customHeight="1" x14ac:dyDescent="0.25">
      <c r="A152" s="25" t="s">
        <v>1066</v>
      </c>
      <c r="B152" s="52" t="s">
        <v>97</v>
      </c>
      <c r="C152" s="153">
        <f>SUM(C148:C151)</f>
        <v>0</v>
      </c>
      <c r="D152" s="77"/>
      <c r="E152" s="77"/>
      <c r="F152" s="62">
        <f>SUM(F148:F151)</f>
        <v>0</v>
      </c>
      <c r="G152" s="50"/>
      <c r="H152"/>
      <c r="I152" s="42"/>
      <c r="K152" s="77"/>
      <c r="L152" s="77"/>
      <c r="M152" s="51"/>
      <c r="N152" s="50"/>
    </row>
    <row r="153" spans="1:14" ht="15" customHeight="1" outlineLevel="1" x14ac:dyDescent="0.25">
      <c r="A153" s="25" t="s">
        <v>1067</v>
      </c>
      <c r="B153" s="54" t="s">
        <v>1068</v>
      </c>
      <c r="D153" s="77"/>
      <c r="E153" s="77"/>
      <c r="F153" s="51" t="str">
        <f>IF($C$152=0,"",IF(C153="[for completion]","",C153/$C$152))</f>
        <v/>
      </c>
      <c r="G153" s="50"/>
      <c r="H153"/>
      <c r="I153" s="42"/>
      <c r="K153" s="77"/>
      <c r="L153" s="77"/>
      <c r="M153" s="51"/>
      <c r="N153" s="50"/>
    </row>
    <row r="154" spans="1:14" ht="15" customHeight="1" outlineLevel="1" x14ac:dyDescent="0.25">
      <c r="A154" s="25" t="s">
        <v>1069</v>
      </c>
      <c r="B154" s="54" t="s">
        <v>1070</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1071</v>
      </c>
      <c r="B155" s="54" t="s">
        <v>1072</v>
      </c>
      <c r="D155" s="77"/>
      <c r="E155" s="77"/>
      <c r="F155" s="51" t="str">
        <f t="shared" si="2"/>
        <v/>
      </c>
      <c r="G155" s="50"/>
      <c r="H155"/>
      <c r="I155" s="42"/>
      <c r="K155" s="77"/>
      <c r="L155" s="77"/>
      <c r="M155" s="51"/>
      <c r="N155" s="50"/>
    </row>
    <row r="156" spans="1:14" ht="15" customHeight="1" outlineLevel="1" x14ac:dyDescent="0.25">
      <c r="A156" s="25" t="s">
        <v>1073</v>
      </c>
      <c r="B156" s="54" t="s">
        <v>1074</v>
      </c>
      <c r="D156" s="77"/>
      <c r="E156" s="77"/>
      <c r="F156" s="51" t="str">
        <f t="shared" si="2"/>
        <v/>
      </c>
      <c r="G156" s="50"/>
      <c r="H156"/>
      <c r="I156" s="42"/>
      <c r="K156" s="77"/>
      <c r="L156" s="77"/>
      <c r="M156" s="51"/>
      <c r="N156" s="50"/>
    </row>
    <row r="157" spans="1:14" ht="15" customHeight="1" outlineLevel="1" x14ac:dyDescent="0.25">
      <c r="A157" s="25" t="s">
        <v>1075</v>
      </c>
      <c r="B157" s="54" t="s">
        <v>1076</v>
      </c>
      <c r="D157" s="77"/>
      <c r="E157" s="77"/>
      <c r="F157" s="51" t="str">
        <f t="shared" si="2"/>
        <v/>
      </c>
      <c r="G157" s="50"/>
      <c r="H157"/>
      <c r="I157" s="42"/>
      <c r="K157" s="77"/>
      <c r="L157" s="77"/>
      <c r="M157" s="51"/>
      <c r="N157" s="50"/>
    </row>
    <row r="158" spans="1:14" ht="15" customHeight="1" outlineLevel="1" x14ac:dyDescent="0.25">
      <c r="A158" s="25" t="s">
        <v>1077</v>
      </c>
      <c r="B158" s="54" t="s">
        <v>1078</v>
      </c>
      <c r="D158" s="77"/>
      <c r="E158" s="77"/>
      <c r="F158" s="51" t="str">
        <f t="shared" si="2"/>
        <v/>
      </c>
      <c r="G158" s="50"/>
      <c r="H158"/>
      <c r="I158" s="42"/>
      <c r="K158" s="77"/>
      <c r="L158" s="77"/>
      <c r="M158" s="51"/>
      <c r="N158" s="50"/>
    </row>
    <row r="159" spans="1:14" ht="15" customHeight="1" outlineLevel="1" x14ac:dyDescent="0.25">
      <c r="A159" s="25" t="s">
        <v>1079</v>
      </c>
      <c r="B159" s="54" t="s">
        <v>1080</v>
      </c>
      <c r="D159" s="77"/>
      <c r="E159" s="77"/>
      <c r="F159" s="51" t="str">
        <f t="shared" si="2"/>
        <v/>
      </c>
      <c r="G159" s="50"/>
      <c r="H159"/>
      <c r="I159" s="42"/>
      <c r="K159" s="77"/>
      <c r="L159" s="77"/>
      <c r="M159" s="51"/>
      <c r="N159" s="50"/>
    </row>
    <row r="160" spans="1:14" ht="15" customHeight="1" outlineLevel="1" x14ac:dyDescent="0.25">
      <c r="A160" s="25" t="s">
        <v>1081</v>
      </c>
      <c r="B160" s="54"/>
      <c r="D160" s="77"/>
      <c r="E160" s="77"/>
      <c r="F160" s="51"/>
      <c r="G160" s="50"/>
      <c r="H160"/>
      <c r="I160" s="42"/>
      <c r="K160" s="77"/>
      <c r="L160" s="77"/>
      <c r="M160" s="51"/>
      <c r="N160" s="50"/>
    </row>
    <row r="161" spans="1:14" ht="15" customHeight="1" outlineLevel="1" x14ac:dyDescent="0.25">
      <c r="A161" s="25" t="s">
        <v>1082</v>
      </c>
      <c r="B161" s="54"/>
      <c r="D161" s="77"/>
      <c r="E161" s="77"/>
      <c r="F161" s="51"/>
      <c r="G161" s="50"/>
      <c r="H161"/>
      <c r="I161" s="42"/>
      <c r="K161" s="77"/>
      <c r="L161" s="77"/>
      <c r="M161" s="51"/>
      <c r="N161" s="50"/>
    </row>
    <row r="162" spans="1:14" ht="15" customHeight="1" outlineLevel="1" x14ac:dyDescent="0.25">
      <c r="A162" s="25" t="s">
        <v>1083</v>
      </c>
      <c r="B162" s="54"/>
      <c r="D162" s="77"/>
      <c r="E162" s="77"/>
      <c r="F162" s="51"/>
      <c r="G162" s="50"/>
      <c r="H162"/>
      <c r="I162" s="42"/>
      <c r="K162" s="77"/>
      <c r="L162" s="77"/>
      <c r="M162" s="51"/>
      <c r="N162" s="50"/>
    </row>
    <row r="163" spans="1:14" ht="15" customHeight="1" outlineLevel="1" x14ac:dyDescent="0.25">
      <c r="A163" s="25" t="s">
        <v>1084</v>
      </c>
      <c r="B163" s="54"/>
      <c r="D163" s="77"/>
      <c r="E163" s="77"/>
      <c r="F163" s="51"/>
      <c r="G163" s="50"/>
      <c r="H163"/>
      <c r="I163" s="42"/>
      <c r="K163" s="77"/>
      <c r="L163" s="77"/>
      <c r="M163" s="51"/>
      <c r="N163" s="50"/>
    </row>
    <row r="164" spans="1:14" ht="15" customHeight="1" outlineLevel="1" x14ac:dyDescent="0.25">
      <c r="A164" s="25" t="s">
        <v>1085</v>
      </c>
      <c r="B164" s="42"/>
      <c r="D164" s="77"/>
      <c r="E164" s="77"/>
      <c r="F164" s="51"/>
      <c r="G164" s="50"/>
      <c r="H164"/>
      <c r="I164" s="42"/>
      <c r="K164" s="77"/>
      <c r="L164" s="77"/>
      <c r="M164" s="51"/>
      <c r="N164" s="50"/>
    </row>
    <row r="165" spans="1:14" outlineLevel="1" x14ac:dyDescent="0.25">
      <c r="A165" s="25" t="s">
        <v>1086</v>
      </c>
      <c r="B165" s="55"/>
      <c r="C165" s="55"/>
      <c r="D165" s="55"/>
      <c r="E165" s="55"/>
      <c r="F165" s="51"/>
      <c r="G165" s="50"/>
      <c r="H165"/>
      <c r="I165" s="52"/>
      <c r="J165" s="42"/>
      <c r="K165" s="77"/>
      <c r="L165" s="77"/>
      <c r="M165" s="62"/>
      <c r="N165" s="50"/>
    </row>
    <row r="166" spans="1:14" ht="15" customHeight="1" x14ac:dyDescent="0.25">
      <c r="A166" s="44"/>
      <c r="B166" s="45" t="s">
        <v>1087</v>
      </c>
      <c r="C166" s="44"/>
      <c r="D166" s="44"/>
      <c r="E166" s="44"/>
      <c r="F166" s="47"/>
      <c r="G166" s="47"/>
      <c r="H166"/>
      <c r="I166" s="75"/>
      <c r="J166" s="39"/>
      <c r="K166" s="39"/>
      <c r="L166" s="39"/>
      <c r="M166" s="58"/>
      <c r="N166" s="58"/>
    </row>
    <row r="167" spans="1:14" x14ac:dyDescent="0.25">
      <c r="A167" s="25" t="s">
        <v>1088</v>
      </c>
      <c r="B167" s="25" t="s">
        <v>681</v>
      </c>
      <c r="C167" s="163" t="s">
        <v>1345</v>
      </c>
      <c r="D167"/>
      <c r="E167" s="23"/>
      <c r="F167" s="23"/>
      <c r="G167"/>
      <c r="H167"/>
      <c r="K167" s="67"/>
      <c r="L167" s="23"/>
      <c r="M167" s="23"/>
      <c r="N167" s="67"/>
    </row>
    <row r="168" spans="1:14" outlineLevel="1" x14ac:dyDescent="0.25">
      <c r="A168" s="25" t="s">
        <v>1089</v>
      </c>
      <c r="D168"/>
      <c r="E168" s="23"/>
      <c r="F168" s="23"/>
      <c r="G168"/>
      <c r="H168"/>
      <c r="K168" s="67"/>
      <c r="L168" s="23"/>
      <c r="M168" s="23"/>
      <c r="N168" s="67"/>
    </row>
    <row r="169" spans="1:14" outlineLevel="1" x14ac:dyDescent="0.25">
      <c r="A169" s="25" t="s">
        <v>1090</v>
      </c>
      <c r="D169"/>
      <c r="E169" s="23"/>
      <c r="F169" s="23"/>
      <c r="G169"/>
      <c r="H169"/>
      <c r="K169" s="67"/>
      <c r="L169" s="23"/>
      <c r="M169" s="23"/>
      <c r="N169" s="67"/>
    </row>
    <row r="170" spans="1:14" outlineLevel="1" x14ac:dyDescent="0.25">
      <c r="A170" s="25" t="s">
        <v>1091</v>
      </c>
      <c r="D170"/>
      <c r="E170" s="23"/>
      <c r="F170" s="23"/>
      <c r="G170"/>
      <c r="H170"/>
      <c r="K170" s="67"/>
      <c r="L170" s="23"/>
      <c r="M170" s="23"/>
      <c r="N170" s="67"/>
    </row>
    <row r="171" spans="1:14" outlineLevel="1" x14ac:dyDescent="0.25">
      <c r="A171" s="25" t="s">
        <v>1092</v>
      </c>
      <c r="D171"/>
      <c r="E171" s="23"/>
      <c r="F171" s="23"/>
      <c r="G171"/>
      <c r="H171"/>
      <c r="K171" s="67"/>
      <c r="L171" s="23"/>
      <c r="M171" s="23"/>
      <c r="N171" s="67"/>
    </row>
    <row r="172" spans="1:14" x14ac:dyDescent="0.25">
      <c r="A172" s="44"/>
      <c r="B172" s="45" t="s">
        <v>1093</v>
      </c>
      <c r="C172" s="44" t="s">
        <v>930</v>
      </c>
      <c r="D172" s="44"/>
      <c r="E172" s="44"/>
      <c r="F172" s="47"/>
      <c r="G172" s="47"/>
      <c r="H172"/>
      <c r="I172" s="75"/>
      <c r="J172" s="39"/>
      <c r="K172" s="39"/>
      <c r="L172" s="39"/>
      <c r="M172" s="58"/>
      <c r="N172" s="58"/>
    </row>
    <row r="173" spans="1:14" ht="15" customHeight="1" x14ac:dyDescent="0.25">
      <c r="A173" s="25" t="s">
        <v>1094</v>
      </c>
      <c r="B173" s="25" t="s">
        <v>1095</v>
      </c>
      <c r="C173" s="163" t="s">
        <v>1345</v>
      </c>
      <c r="D173"/>
      <c r="E173"/>
      <c r="F173"/>
      <c r="G173"/>
      <c r="H173"/>
      <c r="K173" s="67"/>
      <c r="L173" s="67"/>
      <c r="M173" s="67"/>
      <c r="N173" s="67"/>
    </row>
    <row r="174" spans="1:14" outlineLevel="1" x14ac:dyDescent="0.25">
      <c r="A174" s="25" t="s">
        <v>1096</v>
      </c>
      <c r="D174"/>
      <c r="E174"/>
      <c r="F174"/>
      <c r="G174"/>
      <c r="H174"/>
      <c r="K174" s="67"/>
      <c r="L174" s="67"/>
      <c r="M174" s="67"/>
      <c r="N174" s="67"/>
    </row>
    <row r="175" spans="1:14" outlineLevel="1" x14ac:dyDescent="0.25">
      <c r="A175" s="25" t="s">
        <v>1097</v>
      </c>
      <c r="D175"/>
      <c r="E175"/>
      <c r="F175"/>
      <c r="G175"/>
      <c r="H175"/>
      <c r="K175" s="67"/>
      <c r="L175" s="67"/>
      <c r="M175" s="67"/>
      <c r="N175" s="67"/>
    </row>
    <row r="176" spans="1:14" outlineLevel="1" x14ac:dyDescent="0.25">
      <c r="A176" s="25" t="s">
        <v>1098</v>
      </c>
      <c r="D176"/>
      <c r="E176"/>
      <c r="F176"/>
      <c r="G176"/>
      <c r="H176"/>
      <c r="K176" s="67"/>
      <c r="L176" s="67"/>
      <c r="M176" s="67"/>
      <c r="N176" s="67"/>
    </row>
    <row r="177" spans="1:14" outlineLevel="1" x14ac:dyDescent="0.25">
      <c r="A177" s="25" t="s">
        <v>1099</v>
      </c>
      <c r="D177"/>
      <c r="E177"/>
      <c r="F177"/>
      <c r="G177"/>
      <c r="H177"/>
      <c r="K177" s="67"/>
      <c r="L177" s="67"/>
      <c r="M177" s="67"/>
      <c r="N177" s="67"/>
    </row>
    <row r="178" spans="1:14" outlineLevel="1" x14ac:dyDescent="0.25">
      <c r="A178" s="25" t="s">
        <v>1100</v>
      </c>
    </row>
    <row r="179" spans="1:14" outlineLevel="1" x14ac:dyDescent="0.25">
      <c r="A179" s="25" t="s">
        <v>1101</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211"/>
  <sheetViews>
    <sheetView zoomScale="80" zoomScaleNormal="80" workbookViewId="0">
      <selection activeCell="C4" sqref="C4"/>
    </sheetView>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1102</v>
      </c>
      <c r="B1" s="148"/>
      <c r="C1" s="23"/>
      <c r="D1" s="23"/>
      <c r="E1" s="23"/>
      <c r="F1" s="156" t="s">
        <v>1676</v>
      </c>
    </row>
    <row r="2" spans="1:7" ht="15.75" thickBot="1" x14ac:dyDescent="0.3">
      <c r="A2" s="23"/>
      <c r="B2" s="23"/>
      <c r="C2" s="23"/>
      <c r="D2" s="23"/>
      <c r="E2" s="23"/>
      <c r="F2" s="23"/>
    </row>
    <row r="3" spans="1:7" ht="19.5" thickBot="1" x14ac:dyDescent="0.3">
      <c r="A3" s="26"/>
      <c r="B3" s="27" t="s">
        <v>22</v>
      </c>
      <c r="C3" s="28" t="s">
        <v>163</v>
      </c>
      <c r="D3" s="26"/>
      <c r="E3" s="26"/>
      <c r="F3" s="26"/>
      <c r="G3" s="26"/>
    </row>
    <row r="4" spans="1:7" ht="15.75" thickBot="1" x14ac:dyDescent="0.3"/>
    <row r="5" spans="1:7" ht="19.5" thickBot="1" x14ac:dyDescent="0.3">
      <c r="A5" s="29"/>
      <c r="B5" s="78" t="s">
        <v>1103</v>
      </c>
      <c r="C5" s="29"/>
      <c r="E5" s="31"/>
      <c r="F5" s="31"/>
    </row>
    <row r="6" spans="1:7" ht="15.75" thickBot="1" x14ac:dyDescent="0.3">
      <c r="B6" s="79" t="s">
        <v>1104</v>
      </c>
    </row>
    <row r="7" spans="1:7" x14ac:dyDescent="0.25">
      <c r="B7" s="35"/>
    </row>
    <row r="8" spans="1:7" ht="37.5" x14ac:dyDescent="0.25">
      <c r="A8" s="36" t="s">
        <v>31</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63" t="s">
        <v>1345</v>
      </c>
    </row>
    <row r="11" spans="1:7" outlineLevel="1" x14ac:dyDescent="0.25">
      <c r="A11" s="25" t="s">
        <v>1108</v>
      </c>
      <c r="B11" s="40" t="s">
        <v>507</v>
      </c>
    </row>
    <row r="12" spans="1:7" outlineLevel="1" x14ac:dyDescent="0.25">
      <c r="A12" s="25" t="s">
        <v>1109</v>
      </c>
      <c r="B12" s="40" t="s">
        <v>509</v>
      </c>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518</v>
      </c>
      <c r="C18" s="163" t="s">
        <v>1345</v>
      </c>
    </row>
    <row r="19" spans="1:7" outlineLevel="1" x14ac:dyDescent="0.25">
      <c r="A19" s="25" t="s">
        <v>1117</v>
      </c>
      <c r="C19" s="145"/>
    </row>
    <row r="20" spans="1:7" outlineLevel="1" x14ac:dyDescent="0.25">
      <c r="A20" s="25" t="s">
        <v>1118</v>
      </c>
      <c r="C20" s="145"/>
    </row>
    <row r="21" spans="1:7" outlineLevel="1" x14ac:dyDescent="0.25">
      <c r="A21" s="25" t="s">
        <v>1119</v>
      </c>
      <c r="C21" s="145"/>
    </row>
    <row r="22" spans="1:7" outlineLevel="1" x14ac:dyDescent="0.25">
      <c r="A22" s="25" t="s">
        <v>1120</v>
      </c>
      <c r="C22" s="145"/>
    </row>
    <row r="23" spans="1:7" outlineLevel="1" x14ac:dyDescent="0.25">
      <c r="A23" s="25" t="s">
        <v>1121</v>
      </c>
      <c r="C23" s="145"/>
    </row>
    <row r="24" spans="1:7" outlineLevel="1" x14ac:dyDescent="0.25">
      <c r="A24" s="25" t="s">
        <v>1122</v>
      </c>
      <c r="C24" s="145"/>
    </row>
    <row r="25" spans="1:7" ht="15" customHeight="1" x14ac:dyDescent="0.25">
      <c r="A25" s="44"/>
      <c r="B25" s="45" t="s">
        <v>1123</v>
      </c>
      <c r="C25" s="44" t="s">
        <v>1115</v>
      </c>
      <c r="D25" s="44"/>
      <c r="E25" s="46"/>
      <c r="F25" s="47"/>
      <c r="G25" s="47"/>
    </row>
    <row r="26" spans="1:7" x14ac:dyDescent="0.25">
      <c r="A26" s="25" t="s">
        <v>1124</v>
      </c>
      <c r="B26" s="74" t="s">
        <v>527</v>
      </c>
      <c r="C26" s="145">
        <f>SUM(C27:C54)</f>
        <v>0</v>
      </c>
      <c r="D26" s="74"/>
      <c r="F26" s="74"/>
      <c r="G26" s="25"/>
    </row>
    <row r="27" spans="1:7" x14ac:dyDescent="0.25">
      <c r="A27" s="25" t="s">
        <v>1125</v>
      </c>
      <c r="B27" s="25" t="s">
        <v>529</v>
      </c>
      <c r="C27" s="163" t="s">
        <v>1345</v>
      </c>
      <c r="D27" s="74"/>
      <c r="F27" s="74"/>
      <c r="G27" s="25"/>
    </row>
    <row r="28" spans="1:7" x14ac:dyDescent="0.25">
      <c r="A28" s="25" t="s">
        <v>1126</v>
      </c>
      <c r="B28" s="25" t="s">
        <v>531</v>
      </c>
      <c r="C28" s="163" t="s">
        <v>1345</v>
      </c>
      <c r="D28" s="74"/>
      <c r="F28" s="74"/>
      <c r="G28" s="25"/>
    </row>
    <row r="29" spans="1:7" x14ac:dyDescent="0.25">
      <c r="A29" s="25" t="s">
        <v>1127</v>
      </c>
      <c r="B29" s="25" t="s">
        <v>533</v>
      </c>
      <c r="C29" s="163" t="s">
        <v>1345</v>
      </c>
      <c r="D29" s="74"/>
      <c r="F29" s="74"/>
      <c r="G29" s="25"/>
    </row>
    <row r="30" spans="1:7" x14ac:dyDescent="0.25">
      <c r="A30" s="25" t="s">
        <v>1128</v>
      </c>
      <c r="B30" s="25" t="s">
        <v>535</v>
      </c>
      <c r="C30" s="163" t="s">
        <v>1345</v>
      </c>
      <c r="D30" s="74"/>
      <c r="F30" s="74"/>
      <c r="G30" s="25"/>
    </row>
    <row r="31" spans="1:7" x14ac:dyDescent="0.25">
      <c r="A31" s="25" t="s">
        <v>1129</v>
      </c>
      <c r="B31" s="25" t="s">
        <v>537</v>
      </c>
      <c r="C31" s="163" t="s">
        <v>1345</v>
      </c>
      <c r="D31" s="74"/>
      <c r="F31" s="74"/>
      <c r="G31" s="25"/>
    </row>
    <row r="32" spans="1:7" x14ac:dyDescent="0.25">
      <c r="A32" s="25" t="s">
        <v>1130</v>
      </c>
      <c r="B32" s="25" t="s">
        <v>539</v>
      </c>
      <c r="C32" s="163" t="s">
        <v>1345</v>
      </c>
      <c r="D32" s="74"/>
      <c r="F32" s="74"/>
      <c r="G32" s="25"/>
    </row>
    <row r="33" spans="1:7" x14ac:dyDescent="0.25">
      <c r="A33" s="25" t="s">
        <v>1131</v>
      </c>
      <c r="B33" s="25" t="s">
        <v>541</v>
      </c>
      <c r="C33" s="163" t="s">
        <v>1345</v>
      </c>
      <c r="D33" s="74"/>
      <c r="F33" s="74"/>
      <c r="G33" s="25"/>
    </row>
    <row r="34" spans="1:7" x14ac:dyDescent="0.25">
      <c r="A34" s="25" t="s">
        <v>1132</v>
      </c>
      <c r="B34" s="25" t="s">
        <v>543</v>
      </c>
      <c r="C34" s="163" t="s">
        <v>1345</v>
      </c>
      <c r="D34" s="74"/>
      <c r="F34" s="74"/>
      <c r="G34" s="25"/>
    </row>
    <row r="35" spans="1:7" x14ac:dyDescent="0.25">
      <c r="A35" s="25" t="s">
        <v>1133</v>
      </c>
      <c r="B35" s="25" t="s">
        <v>545</v>
      </c>
      <c r="C35" s="163" t="s">
        <v>1345</v>
      </c>
      <c r="D35" s="74"/>
      <c r="F35" s="74"/>
      <c r="G35" s="25"/>
    </row>
    <row r="36" spans="1:7" x14ac:dyDescent="0.25">
      <c r="A36" s="25" t="s">
        <v>1134</v>
      </c>
      <c r="B36" s="25" t="s">
        <v>547</v>
      </c>
      <c r="C36" s="163" t="s">
        <v>1345</v>
      </c>
      <c r="D36" s="74"/>
      <c r="F36" s="74"/>
      <c r="G36" s="25"/>
    </row>
    <row r="37" spans="1:7" x14ac:dyDescent="0.25">
      <c r="A37" s="25" t="s">
        <v>1135</v>
      </c>
      <c r="B37" s="25" t="s">
        <v>549</v>
      </c>
      <c r="C37" s="163" t="s">
        <v>1345</v>
      </c>
      <c r="D37" s="74"/>
      <c r="F37" s="74"/>
      <c r="G37" s="25"/>
    </row>
    <row r="38" spans="1:7" x14ac:dyDescent="0.25">
      <c r="A38" s="25" t="s">
        <v>1136</v>
      </c>
      <c r="B38" s="25" t="s">
        <v>551</v>
      </c>
      <c r="C38" s="163" t="s">
        <v>1345</v>
      </c>
      <c r="D38" s="74"/>
      <c r="F38" s="74"/>
      <c r="G38" s="25"/>
    </row>
    <row r="39" spans="1:7" x14ac:dyDescent="0.25">
      <c r="A39" s="25" t="s">
        <v>1137</v>
      </c>
      <c r="B39" s="25" t="s">
        <v>553</v>
      </c>
      <c r="C39" s="163" t="s">
        <v>1345</v>
      </c>
      <c r="D39" s="74"/>
      <c r="F39" s="74"/>
      <c r="G39" s="25"/>
    </row>
    <row r="40" spans="1:7" x14ac:dyDescent="0.25">
      <c r="A40" s="25" t="s">
        <v>1138</v>
      </c>
      <c r="B40" s="25" t="s">
        <v>555</v>
      </c>
      <c r="C40" s="163" t="s">
        <v>1345</v>
      </c>
      <c r="D40" s="74"/>
      <c r="F40" s="74"/>
      <c r="G40" s="25"/>
    </row>
    <row r="41" spans="1:7" x14ac:dyDescent="0.25">
      <c r="A41" s="25" t="s">
        <v>1139</v>
      </c>
      <c r="B41" s="25" t="s">
        <v>557</v>
      </c>
      <c r="C41" s="163" t="s">
        <v>1345</v>
      </c>
      <c r="D41" s="74"/>
      <c r="F41" s="74"/>
      <c r="G41" s="25"/>
    </row>
    <row r="42" spans="1:7" x14ac:dyDescent="0.25">
      <c r="A42" s="25" t="s">
        <v>1140</v>
      </c>
      <c r="B42" s="25" t="s">
        <v>3</v>
      </c>
      <c r="C42" s="163" t="s">
        <v>1345</v>
      </c>
      <c r="D42" s="74"/>
      <c r="F42" s="74"/>
      <c r="G42" s="25"/>
    </row>
    <row r="43" spans="1:7" x14ac:dyDescent="0.25">
      <c r="A43" s="25" t="s">
        <v>1141</v>
      </c>
      <c r="B43" s="25" t="s">
        <v>560</v>
      </c>
      <c r="C43" s="163" t="s">
        <v>1345</v>
      </c>
      <c r="D43" s="74"/>
      <c r="F43" s="74"/>
      <c r="G43" s="25"/>
    </row>
    <row r="44" spans="1:7" x14ac:dyDescent="0.25">
      <c r="A44" s="25" t="s">
        <v>1142</v>
      </c>
      <c r="B44" s="25" t="s">
        <v>562</v>
      </c>
      <c r="C44" s="163" t="s">
        <v>1345</v>
      </c>
      <c r="D44" s="74"/>
      <c r="F44" s="74"/>
      <c r="G44" s="25"/>
    </row>
    <row r="45" spans="1:7" x14ac:dyDescent="0.25">
      <c r="A45" s="25" t="s">
        <v>1143</v>
      </c>
      <c r="B45" s="25" t="s">
        <v>564</v>
      </c>
      <c r="C45" s="163" t="s">
        <v>1345</v>
      </c>
      <c r="D45" s="74"/>
      <c r="F45" s="74"/>
      <c r="G45" s="25"/>
    </row>
    <row r="46" spans="1:7" x14ac:dyDescent="0.25">
      <c r="A46" s="25" t="s">
        <v>1144</v>
      </c>
      <c r="B46" s="25" t="s">
        <v>566</v>
      </c>
      <c r="C46" s="163" t="s">
        <v>1345</v>
      </c>
      <c r="D46" s="74"/>
      <c r="F46" s="74"/>
      <c r="G46" s="25"/>
    </row>
    <row r="47" spans="1:7" x14ac:dyDescent="0.25">
      <c r="A47" s="25" t="s">
        <v>1145</v>
      </c>
      <c r="B47" s="25" t="s">
        <v>568</v>
      </c>
      <c r="C47" s="163" t="s">
        <v>1345</v>
      </c>
      <c r="D47" s="74"/>
      <c r="F47" s="74"/>
      <c r="G47" s="25"/>
    </row>
    <row r="48" spans="1:7" x14ac:dyDescent="0.25">
      <c r="A48" s="25" t="s">
        <v>1146</v>
      </c>
      <c r="B48" s="25" t="s">
        <v>570</v>
      </c>
      <c r="C48" s="163" t="s">
        <v>1345</v>
      </c>
      <c r="D48" s="74"/>
      <c r="F48" s="74"/>
      <c r="G48" s="25"/>
    </row>
    <row r="49" spans="1:7" x14ac:dyDescent="0.25">
      <c r="A49" s="25" t="s">
        <v>1147</v>
      </c>
      <c r="B49" s="25" t="s">
        <v>572</v>
      </c>
      <c r="C49" s="163" t="s">
        <v>1345</v>
      </c>
      <c r="D49" s="74"/>
      <c r="F49" s="74"/>
      <c r="G49" s="25"/>
    </row>
    <row r="50" spans="1:7" x14ac:dyDescent="0.25">
      <c r="A50" s="25" t="s">
        <v>1148</v>
      </c>
      <c r="B50" s="25" t="s">
        <v>574</v>
      </c>
      <c r="C50" s="163" t="s">
        <v>1345</v>
      </c>
      <c r="D50" s="74"/>
      <c r="F50" s="74"/>
      <c r="G50" s="25"/>
    </row>
    <row r="51" spans="1:7" x14ac:dyDescent="0.25">
      <c r="A51" s="25" t="s">
        <v>1149</v>
      </c>
      <c r="B51" s="25" t="s">
        <v>576</v>
      </c>
      <c r="C51" s="163" t="s">
        <v>1345</v>
      </c>
      <c r="D51" s="74"/>
      <c r="F51" s="74"/>
      <c r="G51" s="25"/>
    </row>
    <row r="52" spans="1:7" x14ac:dyDescent="0.25">
      <c r="A52" s="25" t="s">
        <v>1150</v>
      </c>
      <c r="B52" s="25" t="s">
        <v>578</v>
      </c>
      <c r="C52" s="163" t="s">
        <v>1345</v>
      </c>
      <c r="D52" s="74"/>
      <c r="F52" s="74"/>
      <c r="G52" s="25"/>
    </row>
    <row r="53" spans="1:7" x14ac:dyDescent="0.25">
      <c r="A53" s="25" t="s">
        <v>1151</v>
      </c>
      <c r="B53" s="25" t="s">
        <v>6</v>
      </c>
      <c r="C53" s="163" t="s">
        <v>1345</v>
      </c>
      <c r="D53" s="74"/>
      <c r="F53" s="74"/>
      <c r="G53" s="25"/>
    </row>
    <row r="54" spans="1:7" x14ac:dyDescent="0.25">
      <c r="A54" s="25" t="s">
        <v>1152</v>
      </c>
      <c r="B54" s="25" t="s">
        <v>581</v>
      </c>
      <c r="C54" s="163" t="s">
        <v>1345</v>
      </c>
      <c r="D54" s="74"/>
      <c r="F54" s="74"/>
      <c r="G54" s="25"/>
    </row>
    <row r="55" spans="1:7" x14ac:dyDescent="0.25">
      <c r="A55" s="25" t="s">
        <v>1153</v>
      </c>
      <c r="B55" s="74" t="s">
        <v>268</v>
      </c>
      <c r="C55" s="147">
        <f>SUM(C56:C58)</f>
        <v>0</v>
      </c>
      <c r="D55" s="74"/>
      <c r="F55" s="74"/>
      <c r="G55" s="25"/>
    </row>
    <row r="56" spans="1:7" x14ac:dyDescent="0.25">
      <c r="A56" s="25" t="s">
        <v>1154</v>
      </c>
      <c r="B56" s="25" t="s">
        <v>584</v>
      </c>
      <c r="C56" s="163" t="s">
        <v>1345</v>
      </c>
      <c r="D56" s="74"/>
      <c r="F56" s="74"/>
      <c r="G56" s="25"/>
    </row>
    <row r="57" spans="1:7" x14ac:dyDescent="0.25">
      <c r="A57" s="25" t="s">
        <v>1155</v>
      </c>
      <c r="B57" s="25" t="s">
        <v>586</v>
      </c>
      <c r="C57" s="163" t="s">
        <v>1345</v>
      </c>
      <c r="D57" s="74"/>
      <c r="F57" s="74"/>
      <c r="G57" s="25"/>
    </row>
    <row r="58" spans="1:7" x14ac:dyDescent="0.25">
      <c r="A58" s="25" t="s">
        <v>1156</v>
      </c>
      <c r="B58" s="25" t="s">
        <v>2</v>
      </c>
      <c r="C58" s="163" t="s">
        <v>1345</v>
      </c>
      <c r="D58" s="74"/>
      <c r="F58" s="74"/>
      <c r="G58" s="25"/>
    </row>
    <row r="59" spans="1:7" x14ac:dyDescent="0.25">
      <c r="A59" s="25" t="s">
        <v>1157</v>
      </c>
      <c r="B59" s="74" t="s">
        <v>95</v>
      </c>
      <c r="C59" s="147">
        <f>SUM(C60:C69)</f>
        <v>0</v>
      </c>
      <c r="D59" s="74"/>
      <c r="F59" s="74"/>
      <c r="G59" s="25"/>
    </row>
    <row r="60" spans="1:7" x14ac:dyDescent="0.25">
      <c r="A60" s="25" t="s">
        <v>1158</v>
      </c>
      <c r="B60" s="42" t="s">
        <v>270</v>
      </c>
      <c r="C60" s="163" t="s">
        <v>1345</v>
      </c>
      <c r="D60" s="74"/>
      <c r="F60" s="74"/>
      <c r="G60" s="25"/>
    </row>
    <row r="61" spans="1:7" x14ac:dyDescent="0.25">
      <c r="A61" s="25" t="s">
        <v>1159</v>
      </c>
      <c r="B61" s="42" t="s">
        <v>272</v>
      </c>
      <c r="C61" s="163" t="s">
        <v>1345</v>
      </c>
      <c r="D61" s="74"/>
      <c r="F61" s="74"/>
      <c r="G61" s="25"/>
    </row>
    <row r="62" spans="1:7" x14ac:dyDescent="0.25">
      <c r="A62" s="25" t="s">
        <v>1160</v>
      </c>
      <c r="B62" s="42" t="s">
        <v>274</v>
      </c>
      <c r="C62" s="163" t="s">
        <v>1345</v>
      </c>
      <c r="D62" s="74"/>
      <c r="F62" s="74"/>
      <c r="G62" s="25"/>
    </row>
    <row r="63" spans="1:7" x14ac:dyDescent="0.25">
      <c r="A63" s="25" t="s">
        <v>1161</v>
      </c>
      <c r="B63" s="42" t="s">
        <v>12</v>
      </c>
      <c r="C63" s="163" t="s">
        <v>1345</v>
      </c>
      <c r="D63" s="74"/>
      <c r="F63" s="74"/>
      <c r="G63" s="25"/>
    </row>
    <row r="64" spans="1:7" x14ac:dyDescent="0.25">
      <c r="A64" s="25" t="s">
        <v>1162</v>
      </c>
      <c r="B64" s="42" t="s">
        <v>277</v>
      </c>
      <c r="C64" s="163" t="s">
        <v>1345</v>
      </c>
      <c r="D64" s="74"/>
      <c r="F64" s="74"/>
      <c r="G64" s="25"/>
    </row>
    <row r="65" spans="1:7" x14ac:dyDescent="0.25">
      <c r="A65" s="25" t="s">
        <v>1163</v>
      </c>
      <c r="B65" s="42" t="s">
        <v>279</v>
      </c>
      <c r="C65" s="163" t="s">
        <v>1345</v>
      </c>
      <c r="D65" s="74"/>
      <c r="F65" s="74"/>
      <c r="G65" s="25"/>
    </row>
    <row r="66" spans="1:7" x14ac:dyDescent="0.25">
      <c r="A66" s="25" t="s">
        <v>1164</v>
      </c>
      <c r="B66" s="42" t="s">
        <v>281</v>
      </c>
      <c r="C66" s="163" t="s">
        <v>1345</v>
      </c>
      <c r="D66" s="74"/>
      <c r="F66" s="74"/>
      <c r="G66" s="25"/>
    </row>
    <row r="67" spans="1:7" x14ac:dyDescent="0.25">
      <c r="A67" s="25" t="s">
        <v>1165</v>
      </c>
      <c r="B67" s="42" t="s">
        <v>283</v>
      </c>
      <c r="C67" s="163" t="s">
        <v>1345</v>
      </c>
      <c r="D67" s="74"/>
      <c r="F67" s="74"/>
      <c r="G67" s="25"/>
    </row>
    <row r="68" spans="1:7" x14ac:dyDescent="0.25">
      <c r="A68" s="25" t="s">
        <v>1166</v>
      </c>
      <c r="B68" s="42" t="s">
        <v>285</v>
      </c>
      <c r="C68" s="163" t="s">
        <v>1345</v>
      </c>
      <c r="D68" s="74"/>
      <c r="F68" s="74"/>
      <c r="G68" s="25"/>
    </row>
    <row r="69" spans="1:7" x14ac:dyDescent="0.25">
      <c r="A69" s="25" t="s">
        <v>1167</v>
      </c>
      <c r="B69" s="42" t="s">
        <v>95</v>
      </c>
      <c r="C69" s="163" t="s">
        <v>1345</v>
      </c>
      <c r="D69" s="74"/>
      <c r="F69" s="74"/>
      <c r="G69" s="25"/>
    </row>
    <row r="70" spans="1:7" outlineLevel="1" x14ac:dyDescent="0.25">
      <c r="A70" s="25" t="s">
        <v>1168</v>
      </c>
      <c r="B70" s="54" t="s">
        <v>99</v>
      </c>
      <c r="C70" s="145"/>
      <c r="G70" s="25"/>
    </row>
    <row r="71" spans="1:7" outlineLevel="1" x14ac:dyDescent="0.25">
      <c r="A71" s="25" t="s">
        <v>1169</v>
      </c>
      <c r="B71" s="54" t="s">
        <v>99</v>
      </c>
      <c r="C71" s="145"/>
      <c r="G71" s="25"/>
    </row>
    <row r="72" spans="1:7" outlineLevel="1" x14ac:dyDescent="0.25">
      <c r="A72" s="25" t="s">
        <v>1170</v>
      </c>
      <c r="B72" s="54" t="s">
        <v>99</v>
      </c>
      <c r="C72" s="145"/>
      <c r="G72" s="25"/>
    </row>
    <row r="73" spans="1:7" outlineLevel="1" x14ac:dyDescent="0.25">
      <c r="A73" s="25" t="s">
        <v>1171</v>
      </c>
      <c r="B73" s="54" t="s">
        <v>99</v>
      </c>
      <c r="C73" s="145"/>
      <c r="G73" s="25"/>
    </row>
    <row r="74" spans="1:7" outlineLevel="1" x14ac:dyDescent="0.25">
      <c r="A74" s="25" t="s">
        <v>1172</v>
      </c>
      <c r="B74" s="54" t="s">
        <v>99</v>
      </c>
      <c r="C74" s="145"/>
      <c r="G74" s="25"/>
    </row>
    <row r="75" spans="1:7" outlineLevel="1" x14ac:dyDescent="0.25">
      <c r="A75" s="25" t="s">
        <v>1173</v>
      </c>
      <c r="B75" s="54" t="s">
        <v>99</v>
      </c>
      <c r="C75" s="145"/>
      <c r="G75" s="25"/>
    </row>
    <row r="76" spans="1:7" outlineLevel="1" x14ac:dyDescent="0.25">
      <c r="A76" s="25" t="s">
        <v>1174</v>
      </c>
      <c r="B76" s="54" t="s">
        <v>99</v>
      </c>
      <c r="C76" s="145"/>
      <c r="G76" s="25"/>
    </row>
    <row r="77" spans="1:7" outlineLevel="1" x14ac:dyDescent="0.25">
      <c r="A77" s="25" t="s">
        <v>1175</v>
      </c>
      <c r="B77" s="54" t="s">
        <v>99</v>
      </c>
      <c r="C77" s="145"/>
      <c r="G77" s="25"/>
    </row>
    <row r="78" spans="1:7" outlineLevel="1" x14ac:dyDescent="0.25">
      <c r="A78" s="25" t="s">
        <v>1176</v>
      </c>
      <c r="B78" s="54" t="s">
        <v>99</v>
      </c>
      <c r="C78" s="145"/>
      <c r="G78" s="25"/>
    </row>
    <row r="79" spans="1:7" outlineLevel="1" x14ac:dyDescent="0.25">
      <c r="A79" s="25" t="s">
        <v>1177</v>
      </c>
      <c r="B79" s="54" t="s">
        <v>99</v>
      </c>
      <c r="C79" s="145"/>
      <c r="G79" s="25"/>
    </row>
    <row r="80" spans="1:7" ht="15" customHeight="1" x14ac:dyDescent="0.25">
      <c r="A80" s="44"/>
      <c r="B80" s="45" t="s">
        <v>1178</v>
      </c>
      <c r="C80" s="44" t="s">
        <v>1115</v>
      </c>
      <c r="D80" s="44"/>
      <c r="E80" s="46"/>
      <c r="F80" s="47"/>
      <c r="G80" s="47"/>
    </row>
    <row r="81" spans="1:7" x14ac:dyDescent="0.25">
      <c r="A81" s="25" t="s">
        <v>1179</v>
      </c>
      <c r="B81" s="25" t="s">
        <v>642</v>
      </c>
      <c r="C81" s="163" t="s">
        <v>1345</v>
      </c>
      <c r="E81" s="23"/>
    </row>
    <row r="82" spans="1:7" x14ac:dyDescent="0.25">
      <c r="A82" s="25" t="s">
        <v>1180</v>
      </c>
      <c r="B82" s="25" t="s">
        <v>644</v>
      </c>
      <c r="C82" s="163" t="s">
        <v>1345</v>
      </c>
      <c r="E82" s="23"/>
    </row>
    <row r="83" spans="1:7" x14ac:dyDescent="0.25">
      <c r="A83" s="25" t="s">
        <v>1181</v>
      </c>
      <c r="B83" s="25" t="s">
        <v>95</v>
      </c>
      <c r="C83" s="163" t="s">
        <v>1345</v>
      </c>
      <c r="E83" s="23"/>
    </row>
    <row r="84" spans="1:7" outlineLevel="1" x14ac:dyDescent="0.25">
      <c r="A84" s="25" t="s">
        <v>1182</v>
      </c>
      <c r="C84" s="145"/>
      <c r="E84" s="23"/>
    </row>
    <row r="85" spans="1:7" outlineLevel="1" x14ac:dyDescent="0.25">
      <c r="A85" s="25" t="s">
        <v>1183</v>
      </c>
      <c r="C85" s="145"/>
      <c r="E85" s="23"/>
    </row>
    <row r="86" spans="1:7" outlineLevel="1" x14ac:dyDescent="0.25">
      <c r="A86" s="25" t="s">
        <v>1184</v>
      </c>
      <c r="C86" s="145"/>
      <c r="E86" s="23"/>
    </row>
    <row r="87" spans="1:7" outlineLevel="1" x14ac:dyDescent="0.25">
      <c r="A87" s="25" t="s">
        <v>1185</v>
      </c>
      <c r="C87" s="145"/>
      <c r="E87" s="23"/>
    </row>
    <row r="88" spans="1:7" outlineLevel="1" x14ac:dyDescent="0.25">
      <c r="A88" s="25" t="s">
        <v>1186</v>
      </c>
      <c r="C88" s="145"/>
      <c r="E88" s="23"/>
    </row>
    <row r="89" spans="1:7" outlineLevel="1" x14ac:dyDescent="0.25">
      <c r="A89" s="25" t="s">
        <v>1187</v>
      </c>
      <c r="C89" s="145"/>
      <c r="E89" s="23"/>
    </row>
    <row r="90" spans="1:7" ht="15" customHeight="1" x14ac:dyDescent="0.25">
      <c r="A90" s="44"/>
      <c r="B90" s="45" t="s">
        <v>1188</v>
      </c>
      <c r="C90" s="44" t="s">
        <v>1115</v>
      </c>
      <c r="D90" s="44"/>
      <c r="E90" s="46"/>
      <c r="F90" s="47"/>
      <c r="G90" s="47"/>
    </row>
    <row r="91" spans="1:7" x14ac:dyDescent="0.25">
      <c r="A91" s="25" t="s">
        <v>1189</v>
      </c>
      <c r="B91" s="25" t="s">
        <v>654</v>
      </c>
      <c r="C91" s="163" t="s">
        <v>1345</v>
      </c>
      <c r="E91" s="23"/>
    </row>
    <row r="92" spans="1:7" x14ac:dyDescent="0.25">
      <c r="A92" s="25" t="s">
        <v>1190</v>
      </c>
      <c r="B92" s="25" t="s">
        <v>656</v>
      </c>
      <c r="C92" s="163" t="s">
        <v>1345</v>
      </c>
      <c r="E92" s="23"/>
    </row>
    <row r="93" spans="1:7" x14ac:dyDescent="0.25">
      <c r="A93" s="25" t="s">
        <v>1191</v>
      </c>
      <c r="B93" s="25" t="s">
        <v>95</v>
      </c>
      <c r="C93" s="163" t="s">
        <v>1345</v>
      </c>
      <c r="E93" s="23"/>
    </row>
    <row r="94" spans="1:7" outlineLevel="1" x14ac:dyDescent="0.25">
      <c r="A94" s="25" t="s">
        <v>1192</v>
      </c>
      <c r="C94" s="145"/>
      <c r="E94" s="23"/>
    </row>
    <row r="95" spans="1:7" outlineLevel="1" x14ac:dyDescent="0.25">
      <c r="A95" s="25" t="s">
        <v>1193</v>
      </c>
      <c r="C95" s="145"/>
      <c r="E95" s="23"/>
    </row>
    <row r="96" spans="1:7" outlineLevel="1" x14ac:dyDescent="0.25">
      <c r="A96" s="25" t="s">
        <v>1194</v>
      </c>
      <c r="C96" s="145"/>
      <c r="E96" s="23"/>
    </row>
    <row r="97" spans="1:7" outlineLevel="1" x14ac:dyDescent="0.25">
      <c r="A97" s="25" t="s">
        <v>1195</v>
      </c>
      <c r="C97" s="145"/>
      <c r="E97" s="23"/>
    </row>
    <row r="98" spans="1:7" outlineLevel="1" x14ac:dyDescent="0.25">
      <c r="A98" s="25" t="s">
        <v>1196</v>
      </c>
      <c r="C98" s="145"/>
      <c r="E98" s="23"/>
    </row>
    <row r="99" spans="1:7" outlineLevel="1" x14ac:dyDescent="0.25">
      <c r="A99" s="25" t="s">
        <v>1197</v>
      </c>
      <c r="C99" s="145"/>
      <c r="E99" s="23"/>
    </row>
    <row r="100" spans="1:7" ht="15" customHeight="1" x14ac:dyDescent="0.25">
      <c r="A100" s="44"/>
      <c r="B100" s="45" t="s">
        <v>1198</v>
      </c>
      <c r="C100" s="44" t="s">
        <v>1115</v>
      </c>
      <c r="D100" s="44"/>
      <c r="E100" s="46"/>
      <c r="F100" s="47"/>
      <c r="G100" s="47"/>
    </row>
    <row r="101" spans="1:7" x14ac:dyDescent="0.25">
      <c r="A101" s="25" t="s">
        <v>1199</v>
      </c>
      <c r="B101" s="21" t="s">
        <v>666</v>
      </c>
      <c r="C101" s="163" t="s">
        <v>1345</v>
      </c>
      <c r="E101" s="23"/>
    </row>
    <row r="102" spans="1:7" x14ac:dyDescent="0.25">
      <c r="A102" s="25" t="s">
        <v>1200</v>
      </c>
      <c r="B102" s="21" t="s">
        <v>668</v>
      </c>
      <c r="C102" s="163" t="s">
        <v>1345</v>
      </c>
      <c r="E102" s="23"/>
    </row>
    <row r="103" spans="1:7" x14ac:dyDescent="0.25">
      <c r="A103" s="25" t="s">
        <v>1201</v>
      </c>
      <c r="B103" s="21" t="s">
        <v>670</v>
      </c>
      <c r="C103" s="163" t="s">
        <v>1345</v>
      </c>
    </row>
    <row r="104" spans="1:7" x14ac:dyDescent="0.25">
      <c r="A104" s="25" t="s">
        <v>1202</v>
      </c>
      <c r="B104" s="21" t="s">
        <v>672</v>
      </c>
      <c r="C104" s="163" t="s">
        <v>1345</v>
      </c>
    </row>
    <row r="105" spans="1:7" x14ac:dyDescent="0.25">
      <c r="A105" s="25" t="s">
        <v>1203</v>
      </c>
      <c r="B105" s="21" t="s">
        <v>674</v>
      </c>
      <c r="C105" s="163" t="s">
        <v>1345</v>
      </c>
    </row>
    <row r="106" spans="1:7" outlineLevel="1" x14ac:dyDescent="0.25">
      <c r="A106" s="25" t="s">
        <v>1204</v>
      </c>
      <c r="B106" s="21"/>
      <c r="C106" s="145"/>
    </row>
    <row r="107" spans="1:7" outlineLevel="1" x14ac:dyDescent="0.25">
      <c r="A107" s="25" t="s">
        <v>1205</v>
      </c>
      <c r="B107" s="21"/>
      <c r="C107" s="145"/>
    </row>
    <row r="108" spans="1:7" outlineLevel="1" x14ac:dyDescent="0.25">
      <c r="A108" s="25" t="s">
        <v>1206</v>
      </c>
      <c r="B108" s="21"/>
      <c r="C108" s="145"/>
    </row>
    <row r="109" spans="1:7" outlineLevel="1" x14ac:dyDescent="0.25">
      <c r="A109" s="25" t="s">
        <v>1207</v>
      </c>
      <c r="B109" s="21"/>
      <c r="C109" s="145"/>
    </row>
    <row r="110" spans="1:7" ht="15" customHeight="1" x14ac:dyDescent="0.25">
      <c r="A110" s="44"/>
      <c r="B110" s="45" t="s">
        <v>1208</v>
      </c>
      <c r="C110" s="44" t="s">
        <v>1115</v>
      </c>
      <c r="D110" s="44"/>
      <c r="E110" s="46"/>
      <c r="F110" s="47"/>
      <c r="G110" s="47"/>
    </row>
    <row r="111" spans="1:7" x14ac:dyDescent="0.25">
      <c r="A111" s="25" t="s">
        <v>1209</v>
      </c>
      <c r="B111" s="25" t="s">
        <v>681</v>
      </c>
      <c r="C111" s="163" t="s">
        <v>1345</v>
      </c>
      <c r="E111" s="23"/>
    </row>
    <row r="112" spans="1:7" outlineLevel="1" x14ac:dyDescent="0.25">
      <c r="A112" s="25" t="s">
        <v>1210</v>
      </c>
      <c r="C112" s="145"/>
      <c r="E112" s="23"/>
    </row>
    <row r="113" spans="1:7" outlineLevel="1" x14ac:dyDescent="0.25">
      <c r="A113" s="25" t="s">
        <v>1211</v>
      </c>
      <c r="C113" s="145"/>
      <c r="E113" s="23"/>
    </row>
    <row r="114" spans="1:7" outlineLevel="1" x14ac:dyDescent="0.25">
      <c r="A114" s="25" t="s">
        <v>1212</v>
      </c>
      <c r="C114" s="145"/>
      <c r="E114" s="23"/>
    </row>
    <row r="115" spans="1:7" outlineLevel="1" x14ac:dyDescent="0.25">
      <c r="A115" s="25" t="s">
        <v>1213</v>
      </c>
      <c r="C115" s="145"/>
      <c r="E115" s="23"/>
    </row>
    <row r="116" spans="1:7" ht="15" customHeight="1" x14ac:dyDescent="0.25">
      <c r="A116" s="44"/>
      <c r="B116" s="45" t="s">
        <v>1214</v>
      </c>
      <c r="C116" s="44" t="s">
        <v>687</v>
      </c>
      <c r="D116" s="44" t="s">
        <v>688</v>
      </c>
      <c r="E116" s="46"/>
      <c r="F116" s="44" t="s">
        <v>1115</v>
      </c>
      <c r="G116" s="44" t="s">
        <v>689</v>
      </c>
    </row>
    <row r="117" spans="1:7" x14ac:dyDescent="0.25">
      <c r="A117" s="25" t="s">
        <v>1215</v>
      </c>
      <c r="B117" s="42" t="s">
        <v>691</v>
      </c>
      <c r="C117" s="163" t="s">
        <v>1345</v>
      </c>
      <c r="D117" s="39"/>
      <c r="E117" s="39"/>
      <c r="F117" s="58"/>
      <c r="G117" s="58"/>
    </row>
    <row r="118" spans="1:7" x14ac:dyDescent="0.25">
      <c r="A118" s="39"/>
      <c r="B118" s="75"/>
      <c r="C118" s="39"/>
      <c r="D118" s="39"/>
      <c r="E118" s="39"/>
      <c r="F118" s="58"/>
      <c r="G118" s="58"/>
    </row>
    <row r="119" spans="1:7" x14ac:dyDescent="0.25">
      <c r="B119" s="42" t="s">
        <v>692</v>
      </c>
      <c r="C119" s="39"/>
      <c r="D119" s="39"/>
      <c r="E119" s="39"/>
      <c r="F119" s="58"/>
      <c r="G119" s="58"/>
    </row>
    <row r="120" spans="1:7" x14ac:dyDescent="0.25">
      <c r="A120" s="25" t="s">
        <v>1216</v>
      </c>
      <c r="B120" s="42" t="s">
        <v>609</v>
      </c>
      <c r="C120" s="163" t="s">
        <v>1345</v>
      </c>
      <c r="D120" s="163" t="s">
        <v>1345</v>
      </c>
      <c r="E120" s="39"/>
      <c r="F120" s="51" t="str">
        <f t="shared" ref="F120:F143" si="0">IF($C$144=0,"",IF(C120="[for completion]","",C120/$C$144))</f>
        <v/>
      </c>
      <c r="G120" s="51" t="str">
        <f t="shared" ref="G120:G143" si="1">IF($D$144=0,"",IF(D120="[for completion]","",D120/$D$144))</f>
        <v/>
      </c>
    </row>
    <row r="121" spans="1:7" x14ac:dyDescent="0.25">
      <c r="A121" s="25" t="s">
        <v>1217</v>
      </c>
      <c r="B121" s="42" t="s">
        <v>609</v>
      </c>
      <c r="C121" s="163" t="s">
        <v>1345</v>
      </c>
      <c r="D121" s="163" t="s">
        <v>1345</v>
      </c>
      <c r="E121" s="39"/>
      <c r="F121" s="51" t="str">
        <f t="shared" si="0"/>
        <v/>
      </c>
      <c r="G121" s="51" t="str">
        <f t="shared" si="1"/>
        <v/>
      </c>
    </row>
    <row r="122" spans="1:7" x14ac:dyDescent="0.25">
      <c r="A122" s="25" t="s">
        <v>1218</v>
      </c>
      <c r="B122" s="42" t="s">
        <v>609</v>
      </c>
      <c r="C122" s="163" t="s">
        <v>1345</v>
      </c>
      <c r="D122" s="163" t="s">
        <v>1345</v>
      </c>
      <c r="E122" s="39"/>
      <c r="F122" s="51" t="str">
        <f t="shared" si="0"/>
        <v/>
      </c>
      <c r="G122" s="51" t="str">
        <f t="shared" si="1"/>
        <v/>
      </c>
    </row>
    <row r="123" spans="1:7" x14ac:dyDescent="0.25">
      <c r="A123" s="25" t="s">
        <v>1219</v>
      </c>
      <c r="B123" s="42" t="s">
        <v>609</v>
      </c>
      <c r="C123" s="163" t="s">
        <v>1345</v>
      </c>
      <c r="D123" s="163" t="s">
        <v>1345</v>
      </c>
      <c r="E123" s="39"/>
      <c r="F123" s="51" t="str">
        <f t="shared" si="0"/>
        <v/>
      </c>
      <c r="G123" s="51" t="str">
        <f t="shared" si="1"/>
        <v/>
      </c>
    </row>
    <row r="124" spans="1:7" x14ac:dyDescent="0.25">
      <c r="A124" s="25" t="s">
        <v>1220</v>
      </c>
      <c r="B124" s="42" t="s">
        <v>609</v>
      </c>
      <c r="C124" s="163" t="s">
        <v>1345</v>
      </c>
      <c r="D124" s="163" t="s">
        <v>1345</v>
      </c>
      <c r="E124" s="39"/>
      <c r="F124" s="51" t="str">
        <f t="shared" si="0"/>
        <v/>
      </c>
      <c r="G124" s="51" t="str">
        <f t="shared" si="1"/>
        <v/>
      </c>
    </row>
    <row r="125" spans="1:7" x14ac:dyDescent="0.25">
      <c r="A125" s="25" t="s">
        <v>1221</v>
      </c>
      <c r="B125" s="42" t="s">
        <v>609</v>
      </c>
      <c r="C125" s="163" t="s">
        <v>1345</v>
      </c>
      <c r="D125" s="163" t="s">
        <v>1345</v>
      </c>
      <c r="E125" s="39"/>
      <c r="F125" s="51" t="str">
        <f t="shared" si="0"/>
        <v/>
      </c>
      <c r="G125" s="51" t="str">
        <f t="shared" si="1"/>
        <v/>
      </c>
    </row>
    <row r="126" spans="1:7" x14ac:dyDescent="0.25">
      <c r="A126" s="25" t="s">
        <v>1222</v>
      </c>
      <c r="B126" s="42" t="s">
        <v>609</v>
      </c>
      <c r="C126" s="163" t="s">
        <v>1345</v>
      </c>
      <c r="D126" s="163" t="s">
        <v>1345</v>
      </c>
      <c r="E126" s="39"/>
      <c r="F126" s="51" t="str">
        <f t="shared" si="0"/>
        <v/>
      </c>
      <c r="G126" s="51" t="str">
        <f t="shared" si="1"/>
        <v/>
      </c>
    </row>
    <row r="127" spans="1:7" x14ac:dyDescent="0.25">
      <c r="A127" s="25" t="s">
        <v>1223</v>
      </c>
      <c r="B127" s="42" t="s">
        <v>609</v>
      </c>
      <c r="C127" s="163" t="s">
        <v>1345</v>
      </c>
      <c r="D127" s="163" t="s">
        <v>1345</v>
      </c>
      <c r="E127" s="39"/>
      <c r="F127" s="51" t="str">
        <f t="shared" si="0"/>
        <v/>
      </c>
      <c r="G127" s="51" t="str">
        <f t="shared" si="1"/>
        <v/>
      </c>
    </row>
    <row r="128" spans="1:7" x14ac:dyDescent="0.25">
      <c r="A128" s="25" t="s">
        <v>1224</v>
      </c>
      <c r="B128" s="42" t="s">
        <v>609</v>
      </c>
      <c r="C128" s="163" t="s">
        <v>1345</v>
      </c>
      <c r="D128" s="163" t="s">
        <v>1345</v>
      </c>
      <c r="E128" s="39"/>
      <c r="F128" s="51" t="str">
        <f t="shared" si="0"/>
        <v/>
      </c>
      <c r="G128" s="51" t="str">
        <f t="shared" si="1"/>
        <v/>
      </c>
    </row>
    <row r="129" spans="1:7" x14ac:dyDescent="0.25">
      <c r="A129" s="25" t="s">
        <v>1225</v>
      </c>
      <c r="B129" s="42" t="s">
        <v>609</v>
      </c>
      <c r="C129" s="163" t="s">
        <v>1345</v>
      </c>
      <c r="D129" s="163" t="s">
        <v>1345</v>
      </c>
      <c r="E129" s="42"/>
      <c r="F129" s="51" t="str">
        <f t="shared" si="0"/>
        <v/>
      </c>
      <c r="G129" s="51" t="str">
        <f t="shared" si="1"/>
        <v/>
      </c>
    </row>
    <row r="130" spans="1:7" x14ac:dyDescent="0.25">
      <c r="A130" s="25" t="s">
        <v>1226</v>
      </c>
      <c r="B130" s="42" t="s">
        <v>609</v>
      </c>
      <c r="C130" s="163" t="s">
        <v>1345</v>
      </c>
      <c r="D130" s="163" t="s">
        <v>1345</v>
      </c>
      <c r="E130" s="42"/>
      <c r="F130" s="51" t="str">
        <f t="shared" si="0"/>
        <v/>
      </c>
      <c r="G130" s="51" t="str">
        <f t="shared" si="1"/>
        <v/>
      </c>
    </row>
    <row r="131" spans="1:7" x14ac:dyDescent="0.25">
      <c r="A131" s="25" t="s">
        <v>1227</v>
      </c>
      <c r="B131" s="42" t="s">
        <v>609</v>
      </c>
      <c r="C131" s="163" t="s">
        <v>1345</v>
      </c>
      <c r="D131" s="163" t="s">
        <v>1345</v>
      </c>
      <c r="E131" s="42"/>
      <c r="F131" s="51" t="str">
        <f t="shared" si="0"/>
        <v/>
      </c>
      <c r="G131" s="51" t="str">
        <f t="shared" si="1"/>
        <v/>
      </c>
    </row>
    <row r="132" spans="1:7" x14ac:dyDescent="0.25">
      <c r="A132" s="25" t="s">
        <v>1228</v>
      </c>
      <c r="B132" s="42" t="s">
        <v>609</v>
      </c>
      <c r="C132" s="163" t="s">
        <v>1345</v>
      </c>
      <c r="D132" s="163" t="s">
        <v>1345</v>
      </c>
      <c r="E132" s="42"/>
      <c r="F132" s="51" t="str">
        <f t="shared" si="0"/>
        <v/>
      </c>
      <c r="G132" s="51" t="str">
        <f t="shared" si="1"/>
        <v/>
      </c>
    </row>
    <row r="133" spans="1:7" x14ac:dyDescent="0.25">
      <c r="A133" s="25" t="s">
        <v>1229</v>
      </c>
      <c r="B133" s="42" t="s">
        <v>609</v>
      </c>
      <c r="C133" s="163" t="s">
        <v>1345</v>
      </c>
      <c r="D133" s="163" t="s">
        <v>1345</v>
      </c>
      <c r="E133" s="42"/>
      <c r="F133" s="51" t="str">
        <f t="shared" si="0"/>
        <v/>
      </c>
      <c r="G133" s="51" t="str">
        <f t="shared" si="1"/>
        <v/>
      </c>
    </row>
    <row r="134" spans="1:7" x14ac:dyDescent="0.25">
      <c r="A134" s="25" t="s">
        <v>1230</v>
      </c>
      <c r="B134" s="42" t="s">
        <v>609</v>
      </c>
      <c r="C134" s="163" t="s">
        <v>1345</v>
      </c>
      <c r="D134" s="163" t="s">
        <v>1345</v>
      </c>
      <c r="E134" s="42"/>
      <c r="F134" s="51" t="str">
        <f t="shared" si="0"/>
        <v/>
      </c>
      <c r="G134" s="51" t="str">
        <f t="shared" si="1"/>
        <v/>
      </c>
    </row>
    <row r="135" spans="1:7" x14ac:dyDescent="0.25">
      <c r="A135" s="25" t="s">
        <v>1231</v>
      </c>
      <c r="B135" s="42" t="s">
        <v>609</v>
      </c>
      <c r="C135" s="163" t="s">
        <v>1345</v>
      </c>
      <c r="D135" s="163" t="s">
        <v>1345</v>
      </c>
      <c r="F135" s="51" t="str">
        <f t="shared" si="0"/>
        <v/>
      </c>
      <c r="G135" s="51" t="str">
        <f t="shared" si="1"/>
        <v/>
      </c>
    </row>
    <row r="136" spans="1:7" x14ac:dyDescent="0.25">
      <c r="A136" s="25" t="s">
        <v>1232</v>
      </c>
      <c r="B136" s="42" t="s">
        <v>609</v>
      </c>
      <c r="C136" s="163" t="s">
        <v>1345</v>
      </c>
      <c r="D136" s="163" t="s">
        <v>1345</v>
      </c>
      <c r="E136" s="62"/>
      <c r="F136" s="51" t="str">
        <f t="shared" si="0"/>
        <v/>
      </c>
      <c r="G136" s="51" t="str">
        <f t="shared" si="1"/>
        <v/>
      </c>
    </row>
    <row r="137" spans="1:7" x14ac:dyDescent="0.25">
      <c r="A137" s="25" t="s">
        <v>1233</v>
      </c>
      <c r="B137" s="42" t="s">
        <v>609</v>
      </c>
      <c r="C137" s="163" t="s">
        <v>1345</v>
      </c>
      <c r="D137" s="163" t="s">
        <v>1345</v>
      </c>
      <c r="E137" s="62"/>
      <c r="F137" s="51" t="str">
        <f t="shared" si="0"/>
        <v/>
      </c>
      <c r="G137" s="51" t="str">
        <f t="shared" si="1"/>
        <v/>
      </c>
    </row>
    <row r="138" spans="1:7" x14ac:dyDescent="0.25">
      <c r="A138" s="25" t="s">
        <v>1234</v>
      </c>
      <c r="B138" s="42" t="s">
        <v>609</v>
      </c>
      <c r="C138" s="163" t="s">
        <v>1345</v>
      </c>
      <c r="D138" s="163" t="s">
        <v>1345</v>
      </c>
      <c r="E138" s="62"/>
      <c r="F138" s="51" t="str">
        <f t="shared" si="0"/>
        <v/>
      </c>
      <c r="G138" s="51" t="str">
        <f t="shared" si="1"/>
        <v/>
      </c>
    </row>
    <row r="139" spans="1:7" x14ac:dyDescent="0.25">
      <c r="A139" s="25" t="s">
        <v>1235</v>
      </c>
      <c r="B139" s="42" t="s">
        <v>609</v>
      </c>
      <c r="C139" s="163" t="s">
        <v>1345</v>
      </c>
      <c r="D139" s="163" t="s">
        <v>1345</v>
      </c>
      <c r="E139" s="62"/>
      <c r="F139" s="51" t="str">
        <f t="shared" si="0"/>
        <v/>
      </c>
      <c r="G139" s="51" t="str">
        <f t="shared" si="1"/>
        <v/>
      </c>
    </row>
    <row r="140" spans="1:7" x14ac:dyDescent="0.25">
      <c r="A140" s="25" t="s">
        <v>1236</v>
      </c>
      <c r="B140" s="42" t="s">
        <v>609</v>
      </c>
      <c r="C140" s="163" t="s">
        <v>1345</v>
      </c>
      <c r="D140" s="163" t="s">
        <v>1345</v>
      </c>
      <c r="E140" s="62"/>
      <c r="F140" s="51" t="str">
        <f t="shared" si="0"/>
        <v/>
      </c>
      <c r="G140" s="51" t="str">
        <f t="shared" si="1"/>
        <v/>
      </c>
    </row>
    <row r="141" spans="1:7" x14ac:dyDescent="0.25">
      <c r="A141" s="25" t="s">
        <v>1237</v>
      </c>
      <c r="B141" s="42" t="s">
        <v>609</v>
      </c>
      <c r="C141" s="163" t="s">
        <v>1345</v>
      </c>
      <c r="D141" s="163" t="s">
        <v>1345</v>
      </c>
      <c r="E141" s="62"/>
      <c r="F141" s="51" t="str">
        <f t="shared" si="0"/>
        <v/>
      </c>
      <c r="G141" s="51" t="str">
        <f t="shared" si="1"/>
        <v/>
      </c>
    </row>
    <row r="142" spans="1:7" x14ac:dyDescent="0.25">
      <c r="A142" s="25" t="s">
        <v>1238</v>
      </c>
      <c r="B142" s="42" t="s">
        <v>609</v>
      </c>
      <c r="C142" s="163" t="s">
        <v>1345</v>
      </c>
      <c r="D142" s="163" t="s">
        <v>1345</v>
      </c>
      <c r="E142" s="62"/>
      <c r="F142" s="51" t="str">
        <f t="shared" si="0"/>
        <v/>
      </c>
      <c r="G142" s="51" t="str">
        <f t="shared" si="1"/>
        <v/>
      </c>
    </row>
    <row r="143" spans="1:7" x14ac:dyDescent="0.25">
      <c r="A143" s="25" t="s">
        <v>1239</v>
      </c>
      <c r="B143" s="42" t="s">
        <v>609</v>
      </c>
      <c r="C143" s="163" t="s">
        <v>1345</v>
      </c>
      <c r="D143" s="163" t="s">
        <v>1345</v>
      </c>
      <c r="E143" s="62"/>
      <c r="F143" s="51" t="str">
        <f t="shared" si="0"/>
        <v/>
      </c>
      <c r="G143" s="51" t="str">
        <f t="shared" si="1"/>
        <v/>
      </c>
    </row>
    <row r="144" spans="1:7" x14ac:dyDescent="0.25">
      <c r="A144" s="25" t="s">
        <v>1240</v>
      </c>
      <c r="B144" s="52" t="s">
        <v>97</v>
      </c>
      <c r="C144" s="42">
        <f>SUM(C120:C143)</f>
        <v>0</v>
      </c>
      <c r="D144" s="42">
        <f>SUM(D120:D143)</f>
        <v>0</v>
      </c>
      <c r="E144" s="62"/>
      <c r="F144" s="53">
        <f>SUM(F120:F143)</f>
        <v>0</v>
      </c>
      <c r="G144" s="53">
        <f>SUM(G120:G143)</f>
        <v>0</v>
      </c>
    </row>
    <row r="145" spans="1:7" ht="15" customHeight="1" x14ac:dyDescent="0.25">
      <c r="A145" s="44"/>
      <c r="B145" s="45" t="s">
        <v>1241</v>
      </c>
      <c r="C145" s="44" t="s">
        <v>687</v>
      </c>
      <c r="D145" s="44" t="s">
        <v>688</v>
      </c>
      <c r="E145" s="46"/>
      <c r="F145" s="44" t="s">
        <v>1115</v>
      </c>
      <c r="G145" s="44" t="s">
        <v>689</v>
      </c>
    </row>
    <row r="146" spans="1:7" x14ac:dyDescent="0.25">
      <c r="A146" s="25" t="s">
        <v>1242</v>
      </c>
      <c r="B146" s="25" t="s">
        <v>720</v>
      </c>
      <c r="C146" s="163" t="s">
        <v>1345</v>
      </c>
      <c r="G146" s="25"/>
    </row>
    <row r="147" spans="1:7" x14ac:dyDescent="0.25">
      <c r="G147" s="25"/>
    </row>
    <row r="148" spans="1:7" x14ac:dyDescent="0.25">
      <c r="B148" s="42" t="s">
        <v>721</v>
      </c>
      <c r="G148" s="25"/>
    </row>
    <row r="149" spans="1:7" x14ac:dyDescent="0.25">
      <c r="A149" s="25" t="s">
        <v>1243</v>
      </c>
      <c r="B149" s="25" t="s">
        <v>723</v>
      </c>
      <c r="C149" s="163" t="s">
        <v>1345</v>
      </c>
      <c r="D149" s="163" t="s">
        <v>1345</v>
      </c>
      <c r="F149" s="51" t="str">
        <f t="shared" ref="F149:F163" si="2">IF($C$157=0,"",IF(C149="[for completion]","",C149/$C$157))</f>
        <v/>
      </c>
      <c r="G149" s="51" t="str">
        <f t="shared" ref="G149:G163" si="3">IF($D$157=0,"",IF(D149="[for completion]","",D149/$D$157))</f>
        <v/>
      </c>
    </row>
    <row r="150" spans="1:7" x14ac:dyDescent="0.25">
      <c r="A150" s="25" t="s">
        <v>1244</v>
      </c>
      <c r="B150" s="25" t="s">
        <v>725</v>
      </c>
      <c r="C150" s="163" t="s">
        <v>1345</v>
      </c>
      <c r="D150" s="163" t="s">
        <v>1345</v>
      </c>
      <c r="F150" s="51" t="str">
        <f t="shared" si="2"/>
        <v/>
      </c>
      <c r="G150" s="51" t="str">
        <f t="shared" si="3"/>
        <v/>
      </c>
    </row>
    <row r="151" spans="1:7" x14ac:dyDescent="0.25">
      <c r="A151" s="25" t="s">
        <v>1245</v>
      </c>
      <c r="B151" s="25" t="s">
        <v>727</v>
      </c>
      <c r="C151" s="163" t="s">
        <v>1345</v>
      </c>
      <c r="D151" s="163" t="s">
        <v>1345</v>
      </c>
      <c r="F151" s="51" t="str">
        <f t="shared" si="2"/>
        <v/>
      </c>
      <c r="G151" s="51" t="str">
        <f t="shared" si="3"/>
        <v/>
      </c>
    </row>
    <row r="152" spans="1:7" x14ac:dyDescent="0.25">
      <c r="A152" s="25" t="s">
        <v>1246</v>
      </c>
      <c r="B152" s="25" t="s">
        <v>729</v>
      </c>
      <c r="C152" s="163" t="s">
        <v>1345</v>
      </c>
      <c r="D152" s="163" t="s">
        <v>1345</v>
      </c>
      <c r="F152" s="51" t="str">
        <f t="shared" si="2"/>
        <v/>
      </c>
      <c r="G152" s="51" t="str">
        <f t="shared" si="3"/>
        <v/>
      </c>
    </row>
    <row r="153" spans="1:7" x14ac:dyDescent="0.25">
      <c r="A153" s="25" t="s">
        <v>1247</v>
      </c>
      <c r="B153" s="25" t="s">
        <v>731</v>
      </c>
      <c r="C153" s="163" t="s">
        <v>1345</v>
      </c>
      <c r="D153" s="163" t="s">
        <v>1345</v>
      </c>
      <c r="F153" s="51" t="str">
        <f t="shared" si="2"/>
        <v/>
      </c>
      <c r="G153" s="51" t="str">
        <f t="shared" si="3"/>
        <v/>
      </c>
    </row>
    <row r="154" spans="1:7" x14ac:dyDescent="0.25">
      <c r="A154" s="25" t="s">
        <v>1248</v>
      </c>
      <c r="B154" s="25" t="s">
        <v>733</v>
      </c>
      <c r="C154" s="163" t="s">
        <v>1345</v>
      </c>
      <c r="D154" s="163" t="s">
        <v>1345</v>
      </c>
      <c r="F154" s="51" t="str">
        <f t="shared" si="2"/>
        <v/>
      </c>
      <c r="G154" s="51" t="str">
        <f t="shared" si="3"/>
        <v/>
      </c>
    </row>
    <row r="155" spans="1:7" x14ac:dyDescent="0.25">
      <c r="A155" s="25" t="s">
        <v>1249</v>
      </c>
      <c r="B155" s="25" t="s">
        <v>735</v>
      </c>
      <c r="C155" s="163" t="s">
        <v>1345</v>
      </c>
      <c r="D155" s="163" t="s">
        <v>1345</v>
      </c>
      <c r="F155" s="51" t="str">
        <f t="shared" si="2"/>
        <v/>
      </c>
      <c r="G155" s="51" t="str">
        <f t="shared" si="3"/>
        <v/>
      </c>
    </row>
    <row r="156" spans="1:7" x14ac:dyDescent="0.25">
      <c r="A156" s="25" t="s">
        <v>1250</v>
      </c>
      <c r="B156" s="25" t="s">
        <v>737</v>
      </c>
      <c r="C156" s="163" t="s">
        <v>1345</v>
      </c>
      <c r="D156" s="163" t="s">
        <v>1345</v>
      </c>
      <c r="F156" s="51" t="str">
        <f t="shared" si="2"/>
        <v/>
      </c>
      <c r="G156" s="51" t="str">
        <f t="shared" si="3"/>
        <v/>
      </c>
    </row>
    <row r="157" spans="1:7" x14ac:dyDescent="0.25">
      <c r="A157" s="25" t="s">
        <v>1251</v>
      </c>
      <c r="B157" s="52" t="s">
        <v>97</v>
      </c>
      <c r="C157" s="151">
        <f>SUM(C149:C156)</f>
        <v>0</v>
      </c>
      <c r="D157" s="152">
        <f>SUM(D149:D156)</f>
        <v>0</v>
      </c>
      <c r="F157" s="62">
        <f>SUM(F149:F156)</f>
        <v>0</v>
      </c>
      <c r="G157" s="62">
        <f>SUM(G149:G156)</f>
        <v>0</v>
      </c>
    </row>
    <row r="158" spans="1:7" outlineLevel="1" x14ac:dyDescent="0.25">
      <c r="A158" s="25" t="s">
        <v>1252</v>
      </c>
      <c r="B158" s="54" t="s">
        <v>740</v>
      </c>
      <c r="F158" s="51" t="str">
        <f t="shared" si="2"/>
        <v/>
      </c>
      <c r="G158" s="51" t="str">
        <f t="shared" si="3"/>
        <v/>
      </c>
    </row>
    <row r="159" spans="1:7" outlineLevel="1" x14ac:dyDescent="0.25">
      <c r="A159" s="25" t="s">
        <v>1253</v>
      </c>
      <c r="B159" s="54" t="s">
        <v>742</v>
      </c>
      <c r="F159" s="51" t="str">
        <f t="shared" si="2"/>
        <v/>
      </c>
      <c r="G159" s="51" t="str">
        <f t="shared" si="3"/>
        <v/>
      </c>
    </row>
    <row r="160" spans="1:7" outlineLevel="1" x14ac:dyDescent="0.25">
      <c r="A160" s="25" t="s">
        <v>1254</v>
      </c>
      <c r="B160" s="54" t="s">
        <v>744</v>
      </c>
      <c r="F160" s="51" t="str">
        <f t="shared" si="2"/>
        <v/>
      </c>
      <c r="G160" s="51" t="str">
        <f t="shared" si="3"/>
        <v/>
      </c>
    </row>
    <row r="161" spans="1:7" outlineLevel="1" x14ac:dyDescent="0.25">
      <c r="A161" s="25" t="s">
        <v>1255</v>
      </c>
      <c r="B161" s="54" t="s">
        <v>746</v>
      </c>
      <c r="F161" s="51" t="str">
        <f t="shared" si="2"/>
        <v/>
      </c>
      <c r="G161" s="51" t="str">
        <f t="shared" si="3"/>
        <v/>
      </c>
    </row>
    <row r="162" spans="1:7" outlineLevel="1" x14ac:dyDescent="0.25">
      <c r="A162" s="25" t="s">
        <v>1256</v>
      </c>
      <c r="B162" s="54" t="s">
        <v>748</v>
      </c>
      <c r="F162" s="51" t="str">
        <f t="shared" si="2"/>
        <v/>
      </c>
      <c r="G162" s="51" t="str">
        <f t="shared" si="3"/>
        <v/>
      </c>
    </row>
    <row r="163" spans="1:7" outlineLevel="1" x14ac:dyDescent="0.25">
      <c r="A163" s="25" t="s">
        <v>1257</v>
      </c>
      <c r="B163" s="54" t="s">
        <v>750</v>
      </c>
      <c r="F163" s="51" t="str">
        <f t="shared" si="2"/>
        <v/>
      </c>
      <c r="G163" s="51"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687</v>
      </c>
      <c r="D167" s="44" t="s">
        <v>688</v>
      </c>
      <c r="E167" s="46"/>
      <c r="F167" s="44" t="s">
        <v>1115</v>
      </c>
      <c r="G167" s="44" t="s">
        <v>689</v>
      </c>
    </row>
    <row r="168" spans="1:7" x14ac:dyDescent="0.25">
      <c r="A168" s="25" t="s">
        <v>1262</v>
      </c>
      <c r="B168" s="25" t="s">
        <v>720</v>
      </c>
      <c r="C168" s="163" t="s">
        <v>1342</v>
      </c>
      <c r="G168" s="25"/>
    </row>
    <row r="169" spans="1:7" x14ac:dyDescent="0.25">
      <c r="G169" s="25"/>
    </row>
    <row r="170" spans="1:7" x14ac:dyDescent="0.25">
      <c r="B170" s="42" t="s">
        <v>721</v>
      </c>
      <c r="G170" s="25"/>
    </row>
    <row r="171" spans="1:7" x14ac:dyDescent="0.25">
      <c r="A171" s="25" t="s">
        <v>1263</v>
      </c>
      <c r="B171" s="25" t="s">
        <v>723</v>
      </c>
      <c r="C171" s="163" t="s">
        <v>1342</v>
      </c>
      <c r="D171" s="163" t="s">
        <v>1342</v>
      </c>
      <c r="F171" s="51" t="str">
        <f>IF($C$179=0,"",IF(C171="[Mark as ND1 if not relevant]","",C171/$C$179))</f>
        <v/>
      </c>
      <c r="G171" s="51" t="str">
        <f>IF($D$179=0,"",IF(D171="[Mark as ND1 if not relevant]","",D171/$D$179))</f>
        <v/>
      </c>
    </row>
    <row r="172" spans="1:7" x14ac:dyDescent="0.25">
      <c r="A172" s="25" t="s">
        <v>1264</v>
      </c>
      <c r="B172" s="25" t="s">
        <v>725</v>
      </c>
      <c r="C172" s="163" t="s">
        <v>1342</v>
      </c>
      <c r="D172" s="163" t="s">
        <v>1342</v>
      </c>
      <c r="F172" s="51" t="str">
        <f t="shared" ref="F172:F178" si="4">IF($C$179=0,"",IF(C172="[Mark as ND1 if not relevant]","",C172/$C$179))</f>
        <v/>
      </c>
      <c r="G172" s="51" t="str">
        <f t="shared" ref="G172:G178" si="5">IF($D$179=0,"",IF(D172="[Mark as ND1 if not relevant]","",D172/$D$179))</f>
        <v/>
      </c>
    </row>
    <row r="173" spans="1:7" x14ac:dyDescent="0.25">
      <c r="A173" s="25" t="s">
        <v>1265</v>
      </c>
      <c r="B173" s="25" t="s">
        <v>727</v>
      </c>
      <c r="C173" s="163" t="s">
        <v>1342</v>
      </c>
      <c r="D173" s="163" t="s">
        <v>1342</v>
      </c>
      <c r="F173" s="51" t="str">
        <f t="shared" si="4"/>
        <v/>
      </c>
      <c r="G173" s="51" t="str">
        <f t="shared" si="5"/>
        <v/>
      </c>
    </row>
    <row r="174" spans="1:7" x14ac:dyDescent="0.25">
      <c r="A174" s="25" t="s">
        <v>1266</v>
      </c>
      <c r="B174" s="25" t="s">
        <v>729</v>
      </c>
      <c r="C174" s="163" t="s">
        <v>1342</v>
      </c>
      <c r="D174" s="163" t="s">
        <v>1342</v>
      </c>
      <c r="F174" s="51" t="str">
        <f t="shared" si="4"/>
        <v/>
      </c>
      <c r="G174" s="51" t="str">
        <f t="shared" si="5"/>
        <v/>
      </c>
    </row>
    <row r="175" spans="1:7" x14ac:dyDescent="0.25">
      <c r="A175" s="25" t="s">
        <v>1267</v>
      </c>
      <c r="B175" s="25" t="s">
        <v>731</v>
      </c>
      <c r="C175" s="163" t="s">
        <v>1342</v>
      </c>
      <c r="D175" s="163" t="s">
        <v>1342</v>
      </c>
      <c r="F175" s="51" t="str">
        <f t="shared" si="4"/>
        <v/>
      </c>
      <c r="G175" s="51" t="str">
        <f t="shared" si="5"/>
        <v/>
      </c>
    </row>
    <row r="176" spans="1:7" x14ac:dyDescent="0.25">
      <c r="A176" s="25" t="s">
        <v>1268</v>
      </c>
      <c r="B176" s="25" t="s">
        <v>733</v>
      </c>
      <c r="C176" s="163" t="s">
        <v>1342</v>
      </c>
      <c r="D176" s="163" t="s">
        <v>1342</v>
      </c>
      <c r="F176" s="51" t="str">
        <f t="shared" si="4"/>
        <v/>
      </c>
      <c r="G176" s="51" t="str">
        <f t="shared" si="5"/>
        <v/>
      </c>
    </row>
    <row r="177" spans="1:7" x14ac:dyDescent="0.25">
      <c r="A177" s="25" t="s">
        <v>1269</v>
      </c>
      <c r="B177" s="25" t="s">
        <v>735</v>
      </c>
      <c r="C177" s="163" t="s">
        <v>1342</v>
      </c>
      <c r="D177" s="163" t="s">
        <v>1342</v>
      </c>
      <c r="F177" s="51" t="str">
        <f t="shared" si="4"/>
        <v/>
      </c>
      <c r="G177" s="51" t="str">
        <f t="shared" si="5"/>
        <v/>
      </c>
    </row>
    <row r="178" spans="1:7" x14ac:dyDescent="0.25">
      <c r="A178" s="25" t="s">
        <v>1270</v>
      </c>
      <c r="B178" s="25" t="s">
        <v>737</v>
      </c>
      <c r="C178" s="163" t="s">
        <v>1342</v>
      </c>
      <c r="D178" s="163" t="s">
        <v>1342</v>
      </c>
      <c r="F178" s="51" t="str">
        <f t="shared" si="4"/>
        <v/>
      </c>
      <c r="G178" s="51" t="str">
        <f t="shared" si="5"/>
        <v/>
      </c>
    </row>
    <row r="179" spans="1:7" x14ac:dyDescent="0.25">
      <c r="A179" s="25" t="s">
        <v>1271</v>
      </c>
      <c r="B179" s="52" t="s">
        <v>97</v>
      </c>
      <c r="C179" s="151">
        <f>SUM(C171:C178)</f>
        <v>0</v>
      </c>
      <c r="D179" s="152">
        <f>SUM(D171:D178)</f>
        <v>0</v>
      </c>
      <c r="F179" s="62">
        <f>SUM(F171:F178)</f>
        <v>0</v>
      </c>
      <c r="G179" s="62">
        <f>SUM(G171:G178)</f>
        <v>0</v>
      </c>
    </row>
    <row r="180" spans="1:7" outlineLevel="1" x14ac:dyDescent="0.25">
      <c r="A180" s="25" t="s">
        <v>1272</v>
      </c>
      <c r="B180" s="54" t="s">
        <v>740</v>
      </c>
      <c r="F180" s="51" t="str">
        <f t="shared" ref="F180:F185" si="6">IF($C$179=0,"",IF(C180="[for completion]","",C180/$C$179))</f>
        <v/>
      </c>
      <c r="G180" s="51" t="str">
        <f t="shared" ref="G180:G185" si="7">IF($D$179=0,"",IF(D180="[for completion]","",D180/$D$179))</f>
        <v/>
      </c>
    </row>
    <row r="181" spans="1:7" outlineLevel="1" x14ac:dyDescent="0.25">
      <c r="A181" s="25" t="s">
        <v>1273</v>
      </c>
      <c r="B181" s="54" t="s">
        <v>742</v>
      </c>
      <c r="F181" s="51" t="str">
        <f t="shared" si="6"/>
        <v/>
      </c>
      <c r="G181" s="51" t="str">
        <f t="shared" si="7"/>
        <v/>
      </c>
    </row>
    <row r="182" spans="1:7" outlineLevel="1" x14ac:dyDescent="0.25">
      <c r="A182" s="25" t="s">
        <v>1274</v>
      </c>
      <c r="B182" s="54" t="s">
        <v>744</v>
      </c>
      <c r="F182" s="51" t="str">
        <f t="shared" si="6"/>
        <v/>
      </c>
      <c r="G182" s="51" t="str">
        <f t="shared" si="7"/>
        <v/>
      </c>
    </row>
    <row r="183" spans="1:7" outlineLevel="1" x14ac:dyDescent="0.25">
      <c r="A183" s="25" t="s">
        <v>1275</v>
      </c>
      <c r="B183" s="54" t="s">
        <v>746</v>
      </c>
      <c r="F183" s="51" t="str">
        <f t="shared" si="6"/>
        <v/>
      </c>
      <c r="G183" s="51" t="str">
        <f t="shared" si="7"/>
        <v/>
      </c>
    </row>
    <row r="184" spans="1:7" outlineLevel="1" x14ac:dyDescent="0.25">
      <c r="A184" s="25" t="s">
        <v>1276</v>
      </c>
      <c r="B184" s="54" t="s">
        <v>748</v>
      </c>
      <c r="F184" s="51" t="str">
        <f t="shared" si="6"/>
        <v/>
      </c>
      <c r="G184" s="51" t="str">
        <f t="shared" si="7"/>
        <v/>
      </c>
    </row>
    <row r="185" spans="1:7" outlineLevel="1" x14ac:dyDescent="0.25">
      <c r="A185" s="25" t="s">
        <v>1277</v>
      </c>
      <c r="B185" s="54" t="s">
        <v>750</v>
      </c>
      <c r="F185" s="51" t="str">
        <f t="shared" si="6"/>
        <v/>
      </c>
      <c r="G185" s="51"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609</v>
      </c>
      <c r="C190" s="163" t="s">
        <v>1345</v>
      </c>
      <c r="E190" s="62"/>
      <c r="F190" s="62"/>
      <c r="G190" s="62"/>
    </row>
    <row r="191" spans="1:7" x14ac:dyDescent="0.25">
      <c r="A191" s="25" t="s">
        <v>1283</v>
      </c>
      <c r="B191" s="42" t="s">
        <v>609</v>
      </c>
      <c r="C191" s="163" t="s">
        <v>1345</v>
      </c>
      <c r="E191" s="62"/>
      <c r="F191" s="62"/>
      <c r="G191" s="62"/>
    </row>
    <row r="192" spans="1:7" x14ac:dyDescent="0.25">
      <c r="A192" s="25" t="s">
        <v>1284</v>
      </c>
      <c r="B192" s="42" t="s">
        <v>609</v>
      </c>
      <c r="C192" s="163" t="s">
        <v>1345</v>
      </c>
      <c r="E192" s="62"/>
      <c r="F192" s="62"/>
      <c r="G192" s="62"/>
    </row>
    <row r="193" spans="1:7" x14ac:dyDescent="0.25">
      <c r="A193" s="25" t="s">
        <v>1285</v>
      </c>
      <c r="B193" s="42" t="s">
        <v>609</v>
      </c>
      <c r="C193" s="163" t="s">
        <v>1345</v>
      </c>
      <c r="E193" s="62"/>
      <c r="F193" s="62"/>
      <c r="G193" s="62"/>
    </row>
    <row r="194" spans="1:7" x14ac:dyDescent="0.25">
      <c r="A194" s="25" t="s">
        <v>1286</v>
      </c>
      <c r="B194" s="42" t="s">
        <v>609</v>
      </c>
      <c r="C194" s="163" t="s">
        <v>1345</v>
      </c>
      <c r="E194" s="62"/>
      <c r="F194" s="62"/>
      <c r="G194" s="62"/>
    </row>
    <row r="195" spans="1:7" x14ac:dyDescent="0.25">
      <c r="A195" s="25" t="s">
        <v>1287</v>
      </c>
      <c r="B195" s="129" t="s">
        <v>609</v>
      </c>
      <c r="C195" s="163" t="s">
        <v>1345</v>
      </c>
      <c r="E195" s="62"/>
      <c r="F195" s="62"/>
      <c r="G195" s="62"/>
    </row>
    <row r="196" spans="1:7" x14ac:dyDescent="0.25">
      <c r="A196" s="25" t="s">
        <v>1288</v>
      </c>
      <c r="B196" s="42" t="s">
        <v>609</v>
      </c>
      <c r="C196" s="163" t="s">
        <v>1345</v>
      </c>
      <c r="E196" s="62"/>
      <c r="F196" s="62"/>
      <c r="G196" s="62"/>
    </row>
    <row r="197" spans="1:7" x14ac:dyDescent="0.25">
      <c r="A197" s="25" t="s">
        <v>1289</v>
      </c>
      <c r="B197" s="42" t="s">
        <v>609</v>
      </c>
      <c r="C197" s="163" t="s">
        <v>1345</v>
      </c>
      <c r="E197" s="62"/>
      <c r="F197" s="62"/>
    </row>
    <row r="198" spans="1:7" x14ac:dyDescent="0.25">
      <c r="A198" s="25" t="s">
        <v>1290</v>
      </c>
      <c r="B198" s="42" t="s">
        <v>609</v>
      </c>
      <c r="C198" s="163" t="s">
        <v>1345</v>
      </c>
      <c r="E198" s="62"/>
      <c r="F198" s="62"/>
    </row>
    <row r="199" spans="1:7" x14ac:dyDescent="0.25">
      <c r="A199" s="25" t="s">
        <v>1291</v>
      </c>
      <c r="B199" s="42" t="s">
        <v>609</v>
      </c>
      <c r="C199" s="163" t="s">
        <v>1345</v>
      </c>
      <c r="E199" s="62"/>
      <c r="F199" s="62"/>
    </row>
    <row r="200" spans="1:7" x14ac:dyDescent="0.25">
      <c r="A200" s="25" t="s">
        <v>1292</v>
      </c>
      <c r="B200" s="42" t="s">
        <v>609</v>
      </c>
      <c r="C200" s="163" t="s">
        <v>1345</v>
      </c>
      <c r="E200" s="62"/>
      <c r="F200" s="62"/>
    </row>
    <row r="201" spans="1:7" x14ac:dyDescent="0.25">
      <c r="A201" s="25" t="s">
        <v>1293</v>
      </c>
      <c r="B201" s="42" t="s">
        <v>609</v>
      </c>
      <c r="C201" s="163" t="s">
        <v>1345</v>
      </c>
      <c r="E201" s="62"/>
      <c r="F201" s="62"/>
    </row>
    <row r="202" spans="1:7" x14ac:dyDescent="0.25">
      <c r="A202" s="25" t="s">
        <v>1294</v>
      </c>
      <c r="B202" s="42" t="s">
        <v>609</v>
      </c>
      <c r="C202" s="163" t="s">
        <v>1345</v>
      </c>
    </row>
    <row r="203" spans="1:7" x14ac:dyDescent="0.25">
      <c r="A203" s="25" t="s">
        <v>1295</v>
      </c>
      <c r="B203" s="42" t="s">
        <v>609</v>
      </c>
      <c r="C203" s="163" t="s">
        <v>1345</v>
      </c>
    </row>
    <row r="204" spans="1:7" x14ac:dyDescent="0.25">
      <c r="A204" s="25" t="s">
        <v>1296</v>
      </c>
      <c r="B204" s="42" t="s">
        <v>609</v>
      </c>
      <c r="C204" s="163" t="s">
        <v>1345</v>
      </c>
    </row>
    <row r="205" spans="1:7" x14ac:dyDescent="0.25">
      <c r="A205" s="25" t="s">
        <v>1297</v>
      </c>
      <c r="B205" s="42" t="s">
        <v>609</v>
      </c>
      <c r="C205" s="163" t="s">
        <v>1345</v>
      </c>
    </row>
    <row r="206" spans="1:7" x14ac:dyDescent="0.25">
      <c r="A206" s="25" t="s">
        <v>1298</v>
      </c>
      <c r="B206" s="42" t="s">
        <v>609</v>
      </c>
      <c r="C206" s="163" t="s">
        <v>1345</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B16" sqref="B16"/>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1304</v>
      </c>
      <c r="B1" s="148"/>
      <c r="C1" s="156" t="s">
        <v>1676</v>
      </c>
      <c r="D1" s="20"/>
      <c r="E1" s="20"/>
      <c r="F1" s="20"/>
      <c r="G1" s="20"/>
      <c r="H1" s="20"/>
      <c r="I1" s="20"/>
      <c r="J1" s="20"/>
      <c r="K1" s="20"/>
      <c r="L1" s="20"/>
      <c r="M1" s="20"/>
    </row>
    <row r="2" spans="1:13" x14ac:dyDescent="0.25">
      <c r="B2" s="23"/>
      <c r="C2" s="23"/>
    </row>
    <row r="3" spans="1:13" x14ac:dyDescent="0.25">
      <c r="A3" s="80" t="s">
        <v>1305</v>
      </c>
      <c r="B3" s="81"/>
      <c r="C3" s="23"/>
    </row>
    <row r="4" spans="1:13" x14ac:dyDescent="0.25">
      <c r="C4" s="23"/>
    </row>
    <row r="5" spans="1:13" ht="37.5" x14ac:dyDescent="0.25">
      <c r="A5" s="36" t="s">
        <v>31</v>
      </c>
      <c r="B5" s="36" t="s">
        <v>1306</v>
      </c>
      <c r="C5" s="82" t="s">
        <v>1690</v>
      </c>
    </row>
    <row r="6" spans="1:13" ht="45" x14ac:dyDescent="0.25">
      <c r="A6" s="1" t="s">
        <v>1307</v>
      </c>
      <c r="B6" s="39" t="s">
        <v>1308</v>
      </c>
      <c r="C6" s="168" t="s">
        <v>1707</v>
      </c>
    </row>
    <row r="7" spans="1:13" x14ac:dyDescent="0.25">
      <c r="A7" s="1" t="s">
        <v>1309</v>
      </c>
      <c r="B7" s="39" t="s">
        <v>1310</v>
      </c>
      <c r="C7" s="168" t="s">
        <v>1708</v>
      </c>
    </row>
    <row r="8" spans="1:13" ht="30" x14ac:dyDescent="0.25">
      <c r="A8" s="1" t="s">
        <v>1311</v>
      </c>
      <c r="B8" s="39" t="s">
        <v>1312</v>
      </c>
      <c r="C8" s="169" t="s">
        <v>1709</v>
      </c>
    </row>
    <row r="9" spans="1:13" x14ac:dyDescent="0.25">
      <c r="A9" s="1" t="s">
        <v>1313</v>
      </c>
      <c r="B9" s="39" t="s">
        <v>1314</v>
      </c>
      <c r="C9" s="168" t="s">
        <v>1710</v>
      </c>
    </row>
    <row r="10" spans="1:13" ht="44.25" customHeight="1" x14ac:dyDescent="0.25">
      <c r="A10" s="1" t="s">
        <v>1315</v>
      </c>
      <c r="B10" s="39" t="s">
        <v>1534</v>
      </c>
      <c r="C10" s="168" t="s">
        <v>1711</v>
      </c>
    </row>
    <row r="11" spans="1:13" ht="54.75" customHeight="1" x14ac:dyDescent="0.25">
      <c r="A11" s="1" t="s">
        <v>1316</v>
      </c>
      <c r="B11" s="39" t="s">
        <v>1317</v>
      </c>
      <c r="C11" s="168" t="s">
        <v>1712</v>
      </c>
    </row>
    <row r="12" spans="1:13" ht="30" x14ac:dyDescent="0.25">
      <c r="A12" s="1" t="s">
        <v>1318</v>
      </c>
      <c r="B12" s="39" t="s">
        <v>1319</v>
      </c>
      <c r="C12" s="168" t="s">
        <v>1713</v>
      </c>
    </row>
    <row r="13" spans="1:13" x14ac:dyDescent="0.25">
      <c r="A13" s="1" t="s">
        <v>1320</v>
      </c>
      <c r="B13" s="39" t="s">
        <v>1321</v>
      </c>
      <c r="C13" s="168" t="s">
        <v>1345</v>
      </c>
    </row>
    <row r="14" spans="1:13" ht="30" x14ac:dyDescent="0.25">
      <c r="A14" s="1" t="s">
        <v>1322</v>
      </c>
      <c r="B14" s="39" t="s">
        <v>1323</v>
      </c>
      <c r="C14" s="168" t="s">
        <v>1714</v>
      </c>
    </row>
    <row r="15" spans="1:13" x14ac:dyDescent="0.25">
      <c r="A15" s="1" t="s">
        <v>1324</v>
      </c>
      <c r="B15" s="39" t="s">
        <v>1325</v>
      </c>
      <c r="C15" s="168" t="s">
        <v>1715</v>
      </c>
    </row>
    <row r="16" spans="1:13" ht="150" x14ac:dyDescent="0.25">
      <c r="A16" s="1" t="s">
        <v>1326</v>
      </c>
      <c r="B16" s="43" t="s">
        <v>1327</v>
      </c>
      <c r="C16" s="168" t="s">
        <v>1716</v>
      </c>
    </row>
    <row r="17" spans="1:3" ht="30" customHeight="1" x14ac:dyDescent="0.25">
      <c r="A17" s="1" t="s">
        <v>1328</v>
      </c>
      <c r="B17" s="43" t="s">
        <v>1329</v>
      </c>
      <c r="C17" s="168" t="s">
        <v>1717</v>
      </c>
    </row>
    <row r="18" spans="1:3" x14ac:dyDescent="0.25">
      <c r="A18" s="1" t="s">
        <v>1330</v>
      </c>
      <c r="B18" s="43" t="s">
        <v>1331</v>
      </c>
      <c r="C18" s="168" t="s">
        <v>1718</v>
      </c>
    </row>
    <row r="19" spans="1:3" outlineLevel="1" x14ac:dyDescent="0.25">
      <c r="A19" s="1" t="s">
        <v>1332</v>
      </c>
      <c r="B19" s="40" t="s">
        <v>1333</v>
      </c>
      <c r="C19" s="25"/>
    </row>
    <row r="20" spans="1:3" outlineLevel="1" x14ac:dyDescent="0.25">
      <c r="A20" s="1" t="s">
        <v>1334</v>
      </c>
      <c r="B20" s="75"/>
      <c r="C20" s="25"/>
    </row>
    <row r="21" spans="1:3" outlineLevel="1" x14ac:dyDescent="0.25">
      <c r="A21" s="1" t="s">
        <v>1335</v>
      </c>
      <c r="B21" s="75"/>
      <c r="C21" s="25"/>
    </row>
    <row r="22" spans="1:3" outlineLevel="1" x14ac:dyDescent="0.25">
      <c r="A22" s="1" t="s">
        <v>1336</v>
      </c>
      <c r="B22" s="75"/>
      <c r="C22" s="25"/>
    </row>
    <row r="23" spans="1:3" outlineLevel="1" x14ac:dyDescent="0.25">
      <c r="A23" s="1" t="s">
        <v>1337</v>
      </c>
      <c r="B23" s="75"/>
      <c r="C23" s="25"/>
    </row>
    <row r="24" spans="1:3" ht="18.75" x14ac:dyDescent="0.25">
      <c r="A24" s="36"/>
      <c r="B24" s="36" t="s">
        <v>1338</v>
      </c>
      <c r="C24" s="82"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1675</v>
      </c>
      <c r="B30" s="43"/>
      <c r="C30" s="25"/>
    </row>
    <row r="31" spans="1:3" ht="18.75" x14ac:dyDescent="0.25">
      <c r="A31" s="36"/>
      <c r="B31" s="36" t="s">
        <v>1351</v>
      </c>
      <c r="C31" s="82" t="s">
        <v>1690</v>
      </c>
    </row>
    <row r="32" spans="1:3" x14ac:dyDescent="0.25">
      <c r="A32" s="1" t="s">
        <v>1352</v>
      </c>
      <c r="B32" s="39" t="s">
        <v>1353</v>
      </c>
      <c r="C32" s="25"/>
    </row>
    <row r="33" spans="1:2" x14ac:dyDescent="0.25">
      <c r="A33" s="1" t="s">
        <v>1354</v>
      </c>
      <c r="B33" s="42"/>
    </row>
    <row r="34" spans="1:2" x14ac:dyDescent="0.25">
      <c r="A34" s="1" t="s">
        <v>1355</v>
      </c>
      <c r="B34" s="42"/>
    </row>
    <row r="35" spans="1:2" x14ac:dyDescent="0.25">
      <c r="A35" s="1" t="s">
        <v>1356</v>
      </c>
      <c r="B35" s="42"/>
    </row>
    <row r="36" spans="1:2" x14ac:dyDescent="0.25">
      <c r="A36" s="1" t="s">
        <v>1357</v>
      </c>
      <c r="B36" s="42"/>
    </row>
    <row r="37" spans="1:2"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562"/>
  <sheetViews>
    <sheetView zoomScale="80" zoomScaleNormal="80" workbookViewId="0">
      <selection activeCell="N15" sqref="N15"/>
    </sheetView>
  </sheetViews>
  <sheetFormatPr baseColWidth="10" defaultColWidth="9.140625" defaultRowHeight="15" x14ac:dyDescent="0.25"/>
  <cols>
    <col min="1" max="1" width="5.42578125" style="165" customWidth="1"/>
    <col min="2" max="5" width="20.7109375" style="166" customWidth="1"/>
    <col min="6" max="6" width="27.85546875" style="166" customWidth="1"/>
    <col min="7" max="8" width="20.7109375" style="166" customWidth="1"/>
    <col min="9" max="10" width="20.7109375" style="174" customWidth="1"/>
  </cols>
  <sheetData>
    <row r="1" spans="1:10" x14ac:dyDescent="0.25">
      <c r="A1" s="170"/>
      <c r="B1" s="171" t="s">
        <v>1719</v>
      </c>
      <c r="C1" s="172"/>
      <c r="D1" s="172"/>
      <c r="E1" s="172"/>
      <c r="F1" s="172"/>
      <c r="G1" s="172"/>
      <c r="H1" s="172"/>
      <c r="I1" s="173"/>
      <c r="J1" s="173"/>
    </row>
    <row r="2" spans="1:10" ht="15.75" thickBot="1" x14ac:dyDescent="0.3"/>
    <row r="3" spans="1:10" ht="15.75" thickBot="1" x14ac:dyDescent="0.3">
      <c r="B3" s="175" t="s">
        <v>1720</v>
      </c>
      <c r="C3" s="176" t="s">
        <v>1692</v>
      </c>
      <c r="D3" s="177"/>
      <c r="E3" s="178"/>
      <c r="G3" s="179"/>
      <c r="H3" s="174"/>
    </row>
    <row r="4" spans="1:10" ht="15.75" thickBot="1" x14ac:dyDescent="0.3">
      <c r="B4" s="175" t="s">
        <v>1721</v>
      </c>
      <c r="C4" s="401">
        <v>43646</v>
      </c>
      <c r="G4" s="179"/>
      <c r="H4" s="174"/>
    </row>
    <row r="5" spans="1:10" x14ac:dyDescent="0.25">
      <c r="G5" s="179"/>
      <c r="H5" s="174"/>
    </row>
    <row r="6" spans="1:10" x14ac:dyDescent="0.25">
      <c r="C6" s="180"/>
    </row>
    <row r="7" spans="1:10" x14ac:dyDescent="0.25">
      <c r="A7" s="181">
        <v>1</v>
      </c>
      <c r="B7" s="182" t="s">
        <v>1722</v>
      </c>
      <c r="C7" s="182"/>
      <c r="D7" s="182"/>
      <c r="E7" s="182"/>
      <c r="F7" s="182"/>
      <c r="G7" s="182"/>
      <c r="H7" s="182"/>
      <c r="I7" s="182"/>
      <c r="J7" s="182"/>
    </row>
    <row r="9" spans="1:10" ht="15.75" thickBot="1" x14ac:dyDescent="0.3"/>
    <row r="10" spans="1:10" x14ac:dyDescent="0.25">
      <c r="A10" s="165" t="s">
        <v>1723</v>
      </c>
      <c r="B10" s="183" t="s">
        <v>1724</v>
      </c>
      <c r="C10" s="184"/>
      <c r="D10" s="184"/>
      <c r="E10" s="185" t="s">
        <v>2100</v>
      </c>
      <c r="F10" s="186"/>
      <c r="G10" s="186"/>
      <c r="H10" s="187"/>
    </row>
    <row r="11" spans="1:10" x14ac:dyDescent="0.25">
      <c r="B11" s="188" t="s">
        <v>1725</v>
      </c>
      <c r="C11" s="189"/>
      <c r="D11" s="189"/>
      <c r="E11" s="190"/>
      <c r="F11" s="191"/>
      <c r="G11" s="191"/>
      <c r="H11" s="192"/>
    </row>
    <row r="12" spans="1:10" ht="15.75" thickBot="1" x14ac:dyDescent="0.3">
      <c r="B12" s="193" t="s">
        <v>1726</v>
      </c>
      <c r="C12" s="194"/>
      <c r="D12" s="194"/>
      <c r="E12" s="710" t="s">
        <v>2101</v>
      </c>
      <c r="F12" s="195"/>
      <c r="G12" s="195"/>
      <c r="H12" s="196"/>
    </row>
    <row r="13" spans="1:10" x14ac:dyDescent="0.25">
      <c r="A13" s="197"/>
      <c r="B13" s="198"/>
      <c r="C13" s="198"/>
      <c r="D13" s="198"/>
      <c r="E13" s="198"/>
      <c r="F13" s="164"/>
      <c r="G13" s="199"/>
      <c r="H13" s="199"/>
    </row>
    <row r="14" spans="1:10" ht="15.75" thickBot="1" x14ac:dyDescent="0.3">
      <c r="A14" s="197"/>
      <c r="B14" s="200"/>
      <c r="C14" s="200"/>
      <c r="D14" s="200"/>
      <c r="E14" s="200"/>
      <c r="F14" s="164"/>
      <c r="G14" s="199"/>
      <c r="H14" s="199"/>
    </row>
    <row r="15" spans="1:10" ht="15.75" thickBot="1" x14ac:dyDescent="0.3">
      <c r="A15" s="165" t="s">
        <v>1727</v>
      </c>
      <c r="B15" s="201"/>
      <c r="C15" s="201"/>
      <c r="D15" s="201"/>
      <c r="E15" s="202"/>
      <c r="F15" s="203" t="s">
        <v>1728</v>
      </c>
      <c r="G15" s="204" t="s">
        <v>1729</v>
      </c>
      <c r="H15" s="205" t="s">
        <v>1730</v>
      </c>
    </row>
    <row r="16" spans="1:10" x14ac:dyDescent="0.25">
      <c r="B16" s="206" t="s">
        <v>1731</v>
      </c>
      <c r="C16" s="207"/>
      <c r="D16" s="207"/>
      <c r="E16" s="208" t="s">
        <v>1732</v>
      </c>
      <c r="F16" s="402" t="s">
        <v>1733</v>
      </c>
      <c r="G16" s="403" t="s">
        <v>1734</v>
      </c>
      <c r="H16" s="404" t="s">
        <v>1735</v>
      </c>
      <c r="I16" s="210"/>
    </row>
    <row r="17" spans="1:10" x14ac:dyDescent="0.25">
      <c r="B17" s="206"/>
      <c r="C17" s="207"/>
      <c r="D17" s="207"/>
      <c r="E17" s="211" t="s">
        <v>1736</v>
      </c>
      <c r="F17" s="405" t="s">
        <v>1737</v>
      </c>
      <c r="G17" s="406" t="s">
        <v>1734</v>
      </c>
      <c r="H17" s="407" t="s">
        <v>1735</v>
      </c>
      <c r="I17" s="210"/>
    </row>
    <row r="18" spans="1:10" ht="15.75" thickBot="1" x14ac:dyDescent="0.3">
      <c r="B18" s="193"/>
      <c r="C18" s="194"/>
      <c r="D18" s="194"/>
      <c r="E18" s="213" t="s">
        <v>1738</v>
      </c>
      <c r="F18" s="408" t="s">
        <v>1739</v>
      </c>
      <c r="G18" s="409" t="s">
        <v>1734</v>
      </c>
      <c r="H18" s="410" t="s">
        <v>1735</v>
      </c>
      <c r="I18" s="210"/>
    </row>
    <row r="19" spans="1:10" x14ac:dyDescent="0.25">
      <c r="A19" s="197"/>
      <c r="B19" s="215"/>
      <c r="C19" s="215"/>
      <c r="D19" s="215"/>
      <c r="E19" s="215"/>
      <c r="F19" s="216"/>
      <c r="G19" s="216"/>
      <c r="H19" s="216"/>
    </row>
    <row r="20" spans="1:10" ht="15.75" thickBot="1" x14ac:dyDescent="0.3">
      <c r="A20" s="197"/>
      <c r="B20" s="215"/>
      <c r="C20" s="215"/>
      <c r="D20" s="215"/>
      <c r="E20" s="215"/>
      <c r="F20" s="216"/>
      <c r="G20" s="216"/>
      <c r="H20" s="216"/>
    </row>
    <row r="21" spans="1:10" ht="15.75" thickBot="1" x14ac:dyDescent="0.3">
      <c r="A21" s="197" t="s">
        <v>1740</v>
      </c>
      <c r="B21" s="217"/>
      <c r="C21" s="217"/>
      <c r="D21" s="174"/>
      <c r="E21" s="218"/>
      <c r="F21" s="219" t="s">
        <v>1728</v>
      </c>
      <c r="G21" s="220" t="s">
        <v>1741</v>
      </c>
      <c r="H21" s="221" t="s">
        <v>1730</v>
      </c>
    </row>
    <row r="22" spans="1:10" x14ac:dyDescent="0.25">
      <c r="A22" s="174"/>
      <c r="B22" s="183" t="s">
        <v>1742</v>
      </c>
      <c r="C22" s="184"/>
      <c r="D22" s="184"/>
      <c r="E22" s="222" t="s">
        <v>1732</v>
      </c>
      <c r="F22" s="223" t="s">
        <v>1743</v>
      </c>
      <c r="G22" s="209" t="s">
        <v>1743</v>
      </c>
      <c r="H22" s="224" t="s">
        <v>1743</v>
      </c>
    </row>
    <row r="23" spans="1:10" x14ac:dyDescent="0.25">
      <c r="A23" s="197"/>
      <c r="B23" s="206"/>
      <c r="C23" s="207"/>
      <c r="D23" s="207"/>
      <c r="E23" s="211" t="s">
        <v>1736</v>
      </c>
      <c r="F23" s="225" t="s">
        <v>1743</v>
      </c>
      <c r="G23" s="212" t="s">
        <v>1743</v>
      </c>
      <c r="H23" s="226" t="s">
        <v>1743</v>
      </c>
    </row>
    <row r="24" spans="1:10" ht="15.75" thickBot="1" x14ac:dyDescent="0.3">
      <c r="A24" s="197"/>
      <c r="B24" s="193"/>
      <c r="C24" s="194"/>
      <c r="D24" s="194"/>
      <c r="E24" s="213" t="s">
        <v>1738</v>
      </c>
      <c r="F24" s="227" t="s">
        <v>1743</v>
      </c>
      <c r="G24" s="214" t="s">
        <v>1743</v>
      </c>
      <c r="H24" s="228" t="s">
        <v>1743</v>
      </c>
    </row>
    <row r="25" spans="1:10" x14ac:dyDescent="0.25">
      <c r="A25" s="197"/>
      <c r="B25" s="215"/>
      <c r="C25" s="215"/>
      <c r="D25" s="215"/>
      <c r="E25" s="215"/>
      <c r="F25" s="216"/>
      <c r="G25" s="216"/>
      <c r="H25" s="216"/>
    </row>
    <row r="26" spans="1:10" ht="15.75" thickBot="1" x14ac:dyDescent="0.3">
      <c r="A26" s="197"/>
      <c r="B26" s="215"/>
      <c r="C26" s="215"/>
      <c r="D26" s="215"/>
      <c r="E26" s="215"/>
      <c r="F26" s="216"/>
      <c r="G26" s="216"/>
      <c r="H26" s="216"/>
    </row>
    <row r="27" spans="1:10" x14ac:dyDescent="0.25">
      <c r="A27" s="165" t="s">
        <v>1744</v>
      </c>
      <c r="B27" s="183" t="s">
        <v>1745</v>
      </c>
      <c r="C27" s="229"/>
      <c r="D27" s="654">
        <v>0.16300000000000001</v>
      </c>
      <c r="E27" s="217"/>
      <c r="F27" s="210"/>
      <c r="G27" s="217"/>
    </row>
    <row r="28" spans="1:10" ht="15.75" thickBot="1" x14ac:dyDescent="0.3">
      <c r="B28" s="193"/>
      <c r="C28" s="230" t="s">
        <v>1746</v>
      </c>
      <c r="D28" s="655">
        <v>43465</v>
      </c>
      <c r="E28" s="231"/>
      <c r="F28" s="210"/>
    </row>
    <row r="31" spans="1:10" x14ac:dyDescent="0.25">
      <c r="A31" s="181">
        <v>2</v>
      </c>
      <c r="B31" s="182" t="s">
        <v>1747</v>
      </c>
      <c r="C31" s="182"/>
      <c r="D31" s="182"/>
      <c r="E31" s="182"/>
      <c r="F31" s="182"/>
      <c r="G31" s="182"/>
      <c r="H31" s="182"/>
      <c r="I31" s="182"/>
      <c r="J31" s="182"/>
    </row>
    <row r="32" spans="1:10" x14ac:dyDescent="0.25">
      <c r="A32" s="232"/>
    </row>
    <row r="33" spans="1:10" x14ac:dyDescent="0.25">
      <c r="A33" s="232"/>
    </row>
    <row r="34" spans="1:10" x14ac:dyDescent="0.25">
      <c r="A34" s="232" t="s">
        <v>1748</v>
      </c>
      <c r="B34" s="233" t="s">
        <v>1749</v>
      </c>
      <c r="C34" s="234"/>
      <c r="D34" s="234"/>
      <c r="E34" s="234"/>
      <c r="F34" s="234"/>
      <c r="G34" s="234"/>
      <c r="H34" s="234"/>
      <c r="I34" s="235"/>
      <c r="J34" s="235"/>
    </row>
    <row r="35" spans="1:10" ht="15.75" thickBot="1" x14ac:dyDescent="0.3">
      <c r="A35" s="232"/>
      <c r="B35" s="233"/>
      <c r="C35" s="234"/>
      <c r="D35" s="234"/>
      <c r="E35" s="234"/>
      <c r="F35" s="234"/>
      <c r="G35" s="234"/>
      <c r="H35" s="234"/>
      <c r="I35" s="235"/>
      <c r="J35" s="235"/>
    </row>
    <row r="36" spans="1:10" x14ac:dyDescent="0.25">
      <c r="A36" s="232"/>
      <c r="B36" s="183" t="s">
        <v>1750</v>
      </c>
      <c r="C36" s="184"/>
      <c r="D36" s="184"/>
      <c r="E36" s="640" t="s">
        <v>1692</v>
      </c>
      <c r="F36" s="641"/>
      <c r="G36" s="642"/>
    </row>
    <row r="37" spans="1:10" x14ac:dyDescent="0.25">
      <c r="A37" s="232"/>
      <c r="B37" s="188" t="s">
        <v>1751</v>
      </c>
      <c r="C37" s="189"/>
      <c r="D37" s="189"/>
      <c r="E37" s="643" t="s">
        <v>547</v>
      </c>
      <c r="F37" s="644"/>
      <c r="G37" s="645"/>
    </row>
    <row r="38" spans="1:10" ht="15.75" thickBot="1" x14ac:dyDescent="0.3">
      <c r="A38" s="232"/>
      <c r="B38" s="236" t="s">
        <v>1752</v>
      </c>
      <c r="C38" s="237"/>
      <c r="D38" s="237"/>
      <c r="E38" s="646" t="s">
        <v>1753</v>
      </c>
      <c r="F38" s="647"/>
      <c r="G38" s="648"/>
    </row>
    <row r="39" spans="1:10" ht="15.75" thickBot="1" x14ac:dyDescent="0.3">
      <c r="A39" s="238"/>
      <c r="B39" s="239"/>
      <c r="C39" s="239"/>
      <c r="D39" s="239"/>
      <c r="E39" s="164"/>
      <c r="F39" s="199"/>
      <c r="G39" s="174"/>
      <c r="H39" s="174"/>
    </row>
    <row r="40" spans="1:10" x14ac:dyDescent="0.25">
      <c r="A40" s="232"/>
      <c r="B40" s="240" t="s">
        <v>1754</v>
      </c>
      <c r="C40" s="241"/>
      <c r="D40" s="241"/>
      <c r="E40" s="649" t="s">
        <v>1755</v>
      </c>
      <c r="F40" s="650"/>
      <c r="G40" s="651"/>
    </row>
    <row r="41" spans="1:10" x14ac:dyDescent="0.25">
      <c r="A41" s="232"/>
      <c r="B41" s="206" t="s">
        <v>1756</v>
      </c>
      <c r="C41" s="207"/>
      <c r="D41" s="207"/>
      <c r="E41" s="643" t="s">
        <v>1694</v>
      </c>
      <c r="F41" s="644"/>
      <c r="G41" s="645"/>
    </row>
    <row r="42" spans="1:10" ht="15.75" thickBot="1" x14ac:dyDescent="0.3">
      <c r="A42" s="238"/>
      <c r="B42" s="236" t="s">
        <v>1757</v>
      </c>
      <c r="C42" s="237"/>
      <c r="D42" s="237"/>
      <c r="E42" s="637" t="s">
        <v>1694</v>
      </c>
      <c r="F42" s="638"/>
      <c r="G42" s="639"/>
      <c r="H42" s="174"/>
    </row>
    <row r="43" spans="1:10" x14ac:dyDescent="0.25">
      <c r="A43" s="232"/>
      <c r="B43" s="242"/>
    </row>
    <row r="44" spans="1:10" x14ac:dyDescent="0.25">
      <c r="A44" s="232"/>
      <c r="B44" s="242"/>
    </row>
    <row r="45" spans="1:10" x14ac:dyDescent="0.25">
      <c r="A45" s="232" t="s">
        <v>1758</v>
      </c>
      <c r="B45" s="233" t="s">
        <v>1759</v>
      </c>
      <c r="C45" s="234"/>
      <c r="D45" s="234"/>
      <c r="E45" s="234"/>
      <c r="F45" s="234"/>
      <c r="G45" s="234"/>
      <c r="H45" s="234"/>
      <c r="I45" s="235"/>
      <c r="J45" s="235"/>
    </row>
    <row r="46" spans="1:10" ht="15.75" thickBot="1" x14ac:dyDescent="0.3">
      <c r="A46" s="232"/>
      <c r="B46" s="233"/>
      <c r="C46" s="234"/>
      <c r="D46" s="234"/>
      <c r="E46" s="234"/>
      <c r="F46" s="234"/>
      <c r="G46" s="234"/>
      <c r="H46" s="234"/>
      <c r="I46" s="235"/>
      <c r="J46" s="235"/>
    </row>
    <row r="47" spans="1:10" x14ac:dyDescent="0.25">
      <c r="A47" s="232"/>
      <c r="B47" s="233"/>
      <c r="C47" s="215"/>
      <c r="D47" s="234"/>
      <c r="E47" s="243" t="s">
        <v>97</v>
      </c>
      <c r="F47" s="618" t="s">
        <v>1760</v>
      </c>
      <c r="G47" s="619"/>
      <c r="H47" s="234"/>
      <c r="I47" s="235"/>
      <c r="J47" s="235"/>
    </row>
    <row r="48" spans="1:10" ht="15.75" thickBot="1" x14ac:dyDescent="0.3">
      <c r="A48" s="232"/>
      <c r="B48" s="233"/>
      <c r="C48" s="201"/>
      <c r="D48" s="234"/>
      <c r="E48" s="244" t="s">
        <v>1761</v>
      </c>
      <c r="F48" s="620" t="s">
        <v>1762</v>
      </c>
      <c r="G48" s="621"/>
      <c r="H48" s="234"/>
      <c r="I48" s="235"/>
      <c r="J48" s="235"/>
    </row>
    <row r="49" spans="1:10" x14ac:dyDescent="0.25">
      <c r="A49" s="232"/>
      <c r="B49" s="183" t="s">
        <v>1763</v>
      </c>
      <c r="C49" s="245" t="s">
        <v>1764</v>
      </c>
      <c r="D49" s="246"/>
      <c r="E49" s="247">
        <v>0</v>
      </c>
      <c r="F49" s="622"/>
      <c r="G49" s="623"/>
    </row>
    <row r="50" spans="1:10" x14ac:dyDescent="0.25">
      <c r="A50" s="238"/>
      <c r="B50" s="206"/>
      <c r="C50" s="248" t="s">
        <v>1765</v>
      </c>
      <c r="D50" s="249"/>
      <c r="E50" s="250">
        <v>0</v>
      </c>
      <c r="F50" s="624"/>
      <c r="G50" s="625"/>
      <c r="H50" s="174"/>
    </row>
    <row r="51" spans="1:10" x14ac:dyDescent="0.25">
      <c r="A51" s="232"/>
      <c r="B51" s="206"/>
      <c r="C51" s="248" t="s">
        <v>1766</v>
      </c>
      <c r="D51" s="251"/>
      <c r="E51" s="250">
        <v>35001</v>
      </c>
      <c r="F51" s="624"/>
      <c r="G51" s="625"/>
    </row>
    <row r="52" spans="1:10" ht="15.75" thickBot="1" x14ac:dyDescent="0.3">
      <c r="A52" s="232"/>
      <c r="B52" s="206"/>
      <c r="C52" s="252" t="s">
        <v>1767</v>
      </c>
      <c r="D52" s="253"/>
      <c r="E52" s="254">
        <v>0</v>
      </c>
      <c r="F52" s="626"/>
      <c r="G52" s="627"/>
    </row>
    <row r="53" spans="1:10" ht="15.75" thickBot="1" x14ac:dyDescent="0.3">
      <c r="A53" s="232"/>
      <c r="B53" s="255"/>
      <c r="C53" s="256" t="s">
        <v>97</v>
      </c>
      <c r="D53" s="257"/>
      <c r="E53" s="411">
        <v>35001</v>
      </c>
      <c r="F53" s="628"/>
      <c r="G53" s="629"/>
    </row>
    <row r="54" spans="1:10" ht="15.75" thickBot="1" x14ac:dyDescent="0.3">
      <c r="A54" s="232"/>
      <c r="E54" s="174"/>
    </row>
    <row r="55" spans="1:10" ht="15.75" thickBot="1" x14ac:dyDescent="0.3">
      <c r="A55" s="232"/>
      <c r="B55" s="255" t="s">
        <v>1768</v>
      </c>
      <c r="C55" s="257"/>
      <c r="D55" s="258"/>
      <c r="E55" s="412">
        <v>23586.660155000001</v>
      </c>
      <c r="F55" s="259"/>
      <c r="G55" s="178"/>
    </row>
    <row r="56" spans="1:10" x14ac:dyDescent="0.25">
      <c r="A56" s="232"/>
    </row>
    <row r="57" spans="1:10" x14ac:dyDescent="0.25">
      <c r="A57" s="232"/>
    </row>
    <row r="58" spans="1:10" x14ac:dyDescent="0.25">
      <c r="A58" s="232" t="s">
        <v>1769</v>
      </c>
      <c r="B58" s="233" t="s">
        <v>1770</v>
      </c>
      <c r="C58" s="234"/>
      <c r="D58" s="234"/>
      <c r="E58" s="234"/>
      <c r="F58" s="234"/>
      <c r="G58" s="234"/>
      <c r="H58" s="234"/>
      <c r="I58" s="235"/>
      <c r="J58" s="235"/>
    </row>
    <row r="59" spans="1:10" ht="15.75" thickBot="1" x14ac:dyDescent="0.3">
      <c r="A59" s="232"/>
      <c r="B59" s="233"/>
      <c r="C59" s="234"/>
      <c r="D59" s="234"/>
      <c r="E59" s="234"/>
      <c r="F59" s="234"/>
      <c r="G59" s="234"/>
      <c r="H59" s="234"/>
      <c r="I59" s="235"/>
      <c r="J59" s="235"/>
    </row>
    <row r="60" spans="1:10" ht="15.75" thickBot="1" x14ac:dyDescent="0.3">
      <c r="A60" s="232"/>
      <c r="C60" s="260" t="s">
        <v>1771</v>
      </c>
      <c r="D60" s="261" t="s">
        <v>1772</v>
      </c>
      <c r="F60" s="262"/>
      <c r="G60" s="234"/>
    </row>
    <row r="61" spans="1:10" x14ac:dyDescent="0.25">
      <c r="A61" s="232"/>
      <c r="B61" s="263" t="s">
        <v>1773</v>
      </c>
      <c r="C61" s="264">
        <v>1.05</v>
      </c>
      <c r="D61" s="656">
        <v>1.4467761811902951</v>
      </c>
      <c r="E61" s="265"/>
      <c r="F61" s="234"/>
      <c r="G61" s="234"/>
      <c r="H61" s="234"/>
    </row>
    <row r="62" spans="1:10" x14ac:dyDescent="0.25">
      <c r="A62" s="232"/>
      <c r="B62" s="266" t="s">
        <v>1774</v>
      </c>
      <c r="C62" s="267">
        <v>1</v>
      </c>
      <c r="D62" s="657">
        <v>1.1233377673713438</v>
      </c>
      <c r="E62" s="265"/>
      <c r="F62" s="234"/>
      <c r="G62" s="234"/>
      <c r="H62" s="234"/>
    </row>
    <row r="63" spans="1:10" ht="15.75" thickBot="1" x14ac:dyDescent="0.3">
      <c r="A63" s="232"/>
      <c r="B63" s="268" t="s">
        <v>95</v>
      </c>
      <c r="C63" s="269"/>
      <c r="D63" s="270"/>
      <c r="F63" s="234"/>
      <c r="G63" s="234"/>
      <c r="H63" s="234"/>
    </row>
    <row r="64" spans="1:10" x14ac:dyDescent="0.25">
      <c r="A64" s="238"/>
      <c r="B64" s="200"/>
      <c r="C64" s="200"/>
      <c r="D64" s="199"/>
      <c r="E64" s="174"/>
      <c r="F64" s="174"/>
      <c r="G64" s="174"/>
      <c r="H64" s="174"/>
    </row>
    <row r="65" spans="1:9" x14ac:dyDescent="0.25">
      <c r="A65" s="238"/>
      <c r="B65" s="200"/>
      <c r="C65" s="271"/>
      <c r="D65" s="200"/>
      <c r="E65" s="199"/>
      <c r="F65" s="174"/>
      <c r="G65" s="174"/>
      <c r="H65" s="174"/>
    </row>
    <row r="66" spans="1:9" x14ac:dyDescent="0.25">
      <c r="A66" s="238" t="s">
        <v>1775</v>
      </c>
      <c r="B66" s="272" t="s">
        <v>1776</v>
      </c>
      <c r="C66" s="271"/>
      <c r="D66" s="200"/>
      <c r="E66" s="199"/>
      <c r="F66" s="174"/>
      <c r="G66" s="174"/>
      <c r="H66" s="174"/>
    </row>
    <row r="67" spans="1:9" ht="15.75" thickBot="1" x14ac:dyDescent="0.3">
      <c r="A67" s="238"/>
      <c r="B67" s="200"/>
      <c r="C67" s="271"/>
      <c r="D67" s="200"/>
      <c r="E67" s="199"/>
      <c r="F67" s="174"/>
      <c r="G67" s="174"/>
      <c r="H67" s="174"/>
    </row>
    <row r="68" spans="1:9" ht="15.75" thickBot="1" x14ac:dyDescent="0.3">
      <c r="A68" s="238"/>
      <c r="B68" s="200"/>
      <c r="C68" s="271"/>
      <c r="D68" s="200"/>
      <c r="E68" s="273" t="s">
        <v>1728</v>
      </c>
      <c r="F68" s="204" t="s">
        <v>1729</v>
      </c>
      <c r="G68" s="274" t="s">
        <v>1730</v>
      </c>
      <c r="H68" s="174"/>
    </row>
    <row r="69" spans="1:9" x14ac:dyDescent="0.25">
      <c r="A69" s="232"/>
      <c r="B69" s="183" t="s">
        <v>1777</v>
      </c>
      <c r="C69" s="184"/>
      <c r="D69" s="222" t="s">
        <v>1732</v>
      </c>
      <c r="E69" s="275" t="s">
        <v>1778</v>
      </c>
      <c r="F69" s="276" t="s">
        <v>1734</v>
      </c>
      <c r="G69" s="277" t="s">
        <v>1735</v>
      </c>
    </row>
    <row r="70" spans="1:9" x14ac:dyDescent="0.25">
      <c r="A70" s="232"/>
      <c r="B70" s="206"/>
      <c r="C70" s="207"/>
      <c r="D70" s="211" t="s">
        <v>1736</v>
      </c>
      <c r="E70" s="278" t="s">
        <v>1779</v>
      </c>
      <c r="F70" s="279" t="s">
        <v>1734</v>
      </c>
      <c r="G70" s="226" t="s">
        <v>1735</v>
      </c>
    </row>
    <row r="71" spans="1:9" ht="15.75" thickBot="1" x14ac:dyDescent="0.3">
      <c r="A71" s="232"/>
      <c r="B71" s="193"/>
      <c r="C71" s="194"/>
      <c r="D71" s="213" t="s">
        <v>1738</v>
      </c>
      <c r="E71" s="280" t="s">
        <v>1778</v>
      </c>
      <c r="F71" s="281" t="s">
        <v>1734</v>
      </c>
      <c r="G71" s="228" t="s">
        <v>1735</v>
      </c>
    </row>
    <row r="72" spans="1:9" x14ac:dyDescent="0.25">
      <c r="A72" s="232"/>
      <c r="B72" s="217"/>
      <c r="C72" s="217"/>
      <c r="D72" s="217"/>
    </row>
    <row r="73" spans="1:9" x14ac:dyDescent="0.25">
      <c r="A73" s="232"/>
      <c r="B73" s="217"/>
      <c r="C73" s="217"/>
      <c r="D73" s="217"/>
    </row>
    <row r="74" spans="1:9" x14ac:dyDescent="0.25">
      <c r="A74" s="238" t="s">
        <v>1780</v>
      </c>
      <c r="B74" s="282" t="s">
        <v>1781</v>
      </c>
      <c r="C74" s="283"/>
      <c r="D74" s="174"/>
      <c r="E74" s="174"/>
      <c r="F74" s="174"/>
      <c r="G74" s="174"/>
      <c r="H74" s="174"/>
    </row>
    <row r="75" spans="1:9" ht="15.75" thickBot="1" x14ac:dyDescent="0.3">
      <c r="A75" s="284"/>
      <c r="B75" s="285"/>
      <c r="C75" s="285"/>
    </row>
    <row r="76" spans="1:9" ht="15.75" thickBot="1" x14ac:dyDescent="0.3">
      <c r="A76" s="232"/>
      <c r="B76" s="286" t="s">
        <v>1782</v>
      </c>
      <c r="C76" s="257"/>
      <c r="D76" s="258"/>
      <c r="E76" s="205" t="s">
        <v>1783</v>
      </c>
      <c r="G76" s="217"/>
      <c r="H76" s="287"/>
    </row>
    <row r="77" spans="1:9" x14ac:dyDescent="0.25">
      <c r="A77" s="232"/>
      <c r="B77" s="188" t="s">
        <v>1784</v>
      </c>
      <c r="C77" s="189"/>
      <c r="D77" s="251"/>
      <c r="E77" s="658">
        <v>222</v>
      </c>
      <c r="G77" s="288"/>
      <c r="H77" s="289"/>
      <c r="I77" s="290"/>
    </row>
    <row r="78" spans="1:9" x14ac:dyDescent="0.25">
      <c r="A78" s="232"/>
      <c r="B78" s="188" t="s">
        <v>1785</v>
      </c>
      <c r="C78" s="189"/>
      <c r="D78" s="251"/>
      <c r="E78" s="658">
        <v>60</v>
      </c>
      <c r="G78" s="288"/>
      <c r="H78" s="289"/>
      <c r="I78" s="290"/>
    </row>
    <row r="79" spans="1:9" ht="15.75" thickBot="1" x14ac:dyDescent="0.3">
      <c r="A79" s="232"/>
      <c r="B79" s="236" t="s">
        <v>1786</v>
      </c>
      <c r="C79" s="237"/>
      <c r="D79" s="291"/>
      <c r="E79" s="292">
        <v>0</v>
      </c>
      <c r="G79" s="293"/>
      <c r="I79" s="294"/>
    </row>
    <row r="80" spans="1:9" ht="15.75" thickBot="1" x14ac:dyDescent="0.3">
      <c r="A80" s="232"/>
      <c r="B80" s="255"/>
      <c r="C80" s="257"/>
      <c r="D80" s="295" t="s">
        <v>1787</v>
      </c>
      <c r="E80" s="659">
        <f>+E77+E78</f>
        <v>282</v>
      </c>
      <c r="G80" s="293"/>
    </row>
    <row r="81" spans="1:7" x14ac:dyDescent="0.25">
      <c r="A81" s="232"/>
      <c r="B81" s="296" t="s">
        <v>1768</v>
      </c>
      <c r="C81" s="297"/>
      <c r="D81" s="298"/>
      <c r="E81" s="660">
        <v>23586.660155000001</v>
      </c>
      <c r="G81" s="288"/>
    </row>
    <row r="82" spans="1:7" ht="15.75" thickBot="1" x14ac:dyDescent="0.3">
      <c r="A82" s="232"/>
      <c r="B82" s="299" t="s">
        <v>1788</v>
      </c>
      <c r="C82" s="300"/>
      <c r="D82" s="253"/>
      <c r="E82" s="301">
        <v>0</v>
      </c>
      <c r="G82" s="217"/>
    </row>
    <row r="83" spans="1:7" ht="15.75" thickBot="1" x14ac:dyDescent="0.3">
      <c r="A83" s="232"/>
      <c r="B83" s="255"/>
      <c r="C83" s="257"/>
      <c r="D83" s="295" t="s">
        <v>1789</v>
      </c>
      <c r="E83" s="659">
        <f>+E81+E82</f>
        <v>23586.660155000001</v>
      </c>
      <c r="G83" s="217"/>
    </row>
    <row r="84" spans="1:7" ht="15.75" thickBot="1" x14ac:dyDescent="0.3">
      <c r="A84" s="232"/>
      <c r="B84" s="286" t="s">
        <v>1790</v>
      </c>
      <c r="C84" s="257"/>
      <c r="D84" s="258"/>
      <c r="E84" s="659">
        <f>+E80+E83</f>
        <v>23868.660155000001</v>
      </c>
      <c r="G84" s="217"/>
    </row>
    <row r="85" spans="1:7" x14ac:dyDescent="0.25">
      <c r="A85" s="232"/>
    </row>
    <row r="86" spans="1:7" x14ac:dyDescent="0.25">
      <c r="A86" s="238" t="s">
        <v>1791</v>
      </c>
      <c r="B86" s="282" t="s">
        <v>1792</v>
      </c>
      <c r="C86" s="242"/>
      <c r="D86" s="242"/>
      <c r="E86" s="242"/>
      <c r="F86" s="242"/>
    </row>
    <row r="87" spans="1:7" x14ac:dyDescent="0.25">
      <c r="A87" s="232"/>
      <c r="B87" s="242"/>
      <c r="C87" s="242"/>
      <c r="D87" s="242"/>
      <c r="E87" s="242"/>
      <c r="F87" s="242"/>
    </row>
    <row r="88" spans="1:7" x14ac:dyDescent="0.25">
      <c r="A88" s="232"/>
      <c r="B88" s="302" t="s">
        <v>1793</v>
      </c>
      <c r="C88" s="300"/>
      <c r="D88" s="300"/>
      <c r="E88" s="300"/>
      <c r="F88" s="253"/>
    </row>
    <row r="89" spans="1:7" x14ac:dyDescent="0.25">
      <c r="A89" s="232"/>
      <c r="B89" s="303" t="s">
        <v>1794</v>
      </c>
      <c r="C89" s="207"/>
      <c r="D89" s="207"/>
      <c r="E89" s="207"/>
      <c r="F89" s="304"/>
    </row>
    <row r="90" spans="1:7" x14ac:dyDescent="0.25">
      <c r="A90" s="232"/>
      <c r="B90" s="303" t="s">
        <v>1795</v>
      </c>
      <c r="C90" s="207"/>
      <c r="D90" s="207"/>
      <c r="E90" s="207"/>
      <c r="F90" s="304"/>
    </row>
    <row r="91" spans="1:7" x14ac:dyDescent="0.25">
      <c r="A91" s="232"/>
      <c r="B91" s="303" t="s">
        <v>1796</v>
      </c>
      <c r="C91" s="207"/>
      <c r="D91" s="207"/>
      <c r="E91" s="207"/>
      <c r="F91" s="304"/>
    </row>
    <row r="92" spans="1:7" x14ac:dyDescent="0.25">
      <c r="A92" s="232"/>
      <c r="B92" s="303" t="s">
        <v>1797</v>
      </c>
      <c r="C92" s="207"/>
      <c r="D92" s="207"/>
      <c r="E92" s="207"/>
      <c r="F92" s="304"/>
    </row>
    <row r="93" spans="1:7" x14ac:dyDescent="0.25">
      <c r="A93" s="232"/>
      <c r="B93" s="305"/>
      <c r="C93" s="306" t="s">
        <v>1798</v>
      </c>
      <c r="D93" s="207"/>
      <c r="E93" s="207"/>
      <c r="F93" s="304"/>
    </row>
    <row r="94" spans="1:7" x14ac:dyDescent="0.25">
      <c r="A94" s="232"/>
      <c r="B94" s="305"/>
      <c r="C94" s="306" t="s">
        <v>1799</v>
      </c>
      <c r="D94" s="207"/>
      <c r="E94" s="207"/>
      <c r="F94" s="304"/>
    </row>
    <row r="95" spans="1:7" x14ac:dyDescent="0.25">
      <c r="A95" s="232"/>
      <c r="B95" s="305"/>
      <c r="C95" s="306" t="s">
        <v>1800</v>
      </c>
      <c r="D95" s="207"/>
      <c r="E95" s="207"/>
      <c r="F95" s="304"/>
    </row>
    <row r="96" spans="1:7" x14ac:dyDescent="0.25">
      <c r="A96" s="232"/>
      <c r="B96" s="307" t="s">
        <v>1801</v>
      </c>
      <c r="C96" s="306"/>
      <c r="D96" s="207"/>
      <c r="E96" s="207"/>
      <c r="F96" s="304"/>
    </row>
    <row r="97" spans="1:10" x14ac:dyDescent="0.25">
      <c r="A97" s="232"/>
      <c r="B97" s="308" t="s">
        <v>1802</v>
      </c>
      <c r="C97" s="309"/>
      <c r="D97" s="297"/>
      <c r="E97" s="297"/>
      <c r="F97" s="298"/>
    </row>
    <row r="98" spans="1:10" x14ac:dyDescent="0.25">
      <c r="A98" s="232"/>
    </row>
    <row r="99" spans="1:10" x14ac:dyDescent="0.25">
      <c r="A99" s="238" t="s">
        <v>1803</v>
      </c>
      <c r="B99" s="630" t="s">
        <v>1804</v>
      </c>
      <c r="C99" s="630"/>
      <c r="D99" s="630"/>
      <c r="E99" s="310" t="s">
        <v>1805</v>
      </c>
    </row>
    <row r="101" spans="1:10" x14ac:dyDescent="0.25">
      <c r="A101" s="181">
        <v>3</v>
      </c>
      <c r="B101" s="182" t="s">
        <v>1806</v>
      </c>
      <c r="C101" s="182"/>
      <c r="D101" s="182"/>
      <c r="E101" s="182"/>
      <c r="F101" s="182"/>
      <c r="G101" s="182"/>
      <c r="H101" s="182"/>
      <c r="I101" s="182"/>
      <c r="J101" s="182"/>
    </row>
    <row r="102" spans="1:10" x14ac:dyDescent="0.25">
      <c r="A102" s="311"/>
      <c r="B102" s="312"/>
      <c r="C102" s="312"/>
      <c r="D102" s="312"/>
      <c r="E102" s="312"/>
      <c r="F102" s="312"/>
      <c r="G102" s="312"/>
      <c r="H102" s="312"/>
      <c r="I102" s="312"/>
      <c r="J102" s="312"/>
    </row>
    <row r="103" spans="1:10" x14ac:dyDescent="0.25">
      <c r="I103" s="166"/>
      <c r="J103" s="166"/>
    </row>
    <row r="104" spans="1:10" x14ac:dyDescent="0.25">
      <c r="A104" s="165" t="s">
        <v>1807</v>
      </c>
      <c r="B104" s="313" t="s">
        <v>1808</v>
      </c>
      <c r="C104" s="217"/>
      <c r="D104" s="217"/>
      <c r="E104" s="217"/>
      <c r="F104" s="217"/>
      <c r="G104" s="217"/>
      <c r="H104" s="217"/>
      <c r="I104" s="217"/>
      <c r="J104" s="217"/>
    </row>
    <row r="105" spans="1:10" ht="15.75" thickBot="1" x14ac:dyDescent="0.3">
      <c r="B105" s="217"/>
      <c r="C105" s="217"/>
      <c r="D105" s="217"/>
      <c r="E105" s="217"/>
      <c r="F105" s="217"/>
      <c r="G105" s="217"/>
      <c r="H105" s="217"/>
      <c r="I105" s="217"/>
      <c r="J105" s="217"/>
    </row>
    <row r="106" spans="1:10" ht="15.75" thickBot="1" x14ac:dyDescent="0.3">
      <c r="B106" s="314"/>
      <c r="C106" s="315"/>
      <c r="D106" s="316" t="s">
        <v>1809</v>
      </c>
      <c r="E106" s="317" t="s">
        <v>1810</v>
      </c>
      <c r="F106" s="318" t="s">
        <v>1811</v>
      </c>
      <c r="G106" s="217"/>
      <c r="H106" s="217"/>
      <c r="I106" s="217"/>
      <c r="J106" s="166"/>
    </row>
    <row r="107" spans="1:10" x14ac:dyDescent="0.25">
      <c r="B107" s="206" t="s">
        <v>1812</v>
      </c>
      <c r="C107" s="207"/>
      <c r="D107" s="319"/>
      <c r="E107" s="319"/>
      <c r="F107" s="320"/>
      <c r="G107" s="199"/>
      <c r="H107" s="321"/>
      <c r="I107" s="217"/>
      <c r="J107" s="166"/>
    </row>
    <row r="108" spans="1:10" ht="85.5" customHeight="1" x14ac:dyDescent="0.25">
      <c r="B108" s="322" t="s">
        <v>483</v>
      </c>
      <c r="C108" s="323"/>
      <c r="D108" s="661">
        <v>65.398508978309437</v>
      </c>
      <c r="E108" s="661">
        <v>90.454753448255815</v>
      </c>
      <c r="F108" s="662" t="s">
        <v>2097</v>
      </c>
      <c r="G108" s="321"/>
      <c r="I108" s="217"/>
      <c r="J108" s="166"/>
    </row>
    <row r="109" spans="1:10" x14ac:dyDescent="0.25">
      <c r="B109" s="188" t="s">
        <v>485</v>
      </c>
      <c r="C109" s="324"/>
      <c r="D109" s="325"/>
      <c r="E109" s="325"/>
      <c r="F109" s="326"/>
      <c r="G109" s="217"/>
      <c r="H109" s="327"/>
      <c r="I109" s="327"/>
      <c r="J109" s="166"/>
    </row>
    <row r="110" spans="1:10" ht="15.75" thickBot="1" x14ac:dyDescent="0.3">
      <c r="B110" s="206" t="s">
        <v>1767</v>
      </c>
      <c r="C110" s="207"/>
      <c r="D110" s="319"/>
      <c r="E110" s="328"/>
      <c r="F110" s="320"/>
      <c r="G110" s="217"/>
      <c r="H110" s="321"/>
      <c r="I110" s="321"/>
      <c r="J110" s="166"/>
    </row>
    <row r="111" spans="1:10" ht="15.75" thickBot="1" x14ac:dyDescent="0.3">
      <c r="B111" s="255"/>
      <c r="C111" s="256" t="s">
        <v>1813</v>
      </c>
      <c r="D111" s="663">
        <v>65.398508978309437</v>
      </c>
      <c r="E111" s="663">
        <v>90.454753448255815</v>
      </c>
      <c r="F111" s="329"/>
      <c r="G111" s="217"/>
      <c r="H111" s="330"/>
      <c r="I111" s="217"/>
      <c r="J111" s="166"/>
    </row>
    <row r="112" spans="1:10" ht="15.75" thickBot="1" x14ac:dyDescent="0.3">
      <c r="A112" s="331"/>
      <c r="B112" s="201"/>
      <c r="C112" s="332"/>
      <c r="D112" s="333"/>
      <c r="E112" s="333"/>
      <c r="F112" s="334"/>
      <c r="G112" s="199"/>
      <c r="H112" s="321"/>
      <c r="I112" s="199"/>
      <c r="J112" s="199"/>
    </row>
    <row r="113" spans="1:10" ht="15.75" thickBot="1" x14ac:dyDescent="0.3">
      <c r="B113" s="193"/>
      <c r="C113" s="335" t="s">
        <v>1814</v>
      </c>
      <c r="D113" s="664">
        <v>69.857825614609794</v>
      </c>
      <c r="E113" s="665">
        <v>63.626272756286639</v>
      </c>
      <c r="F113" s="336"/>
      <c r="G113" s="217"/>
      <c r="H113" s="217"/>
      <c r="I113" s="217"/>
      <c r="J113" s="166"/>
    </row>
    <row r="114" spans="1:10" x14ac:dyDescent="0.25">
      <c r="B114" s="217"/>
      <c r="C114" s="217"/>
      <c r="D114" s="199"/>
      <c r="E114" s="199"/>
      <c r="F114" s="199"/>
      <c r="G114" s="217"/>
      <c r="H114" s="217"/>
      <c r="I114" s="217"/>
      <c r="J114" s="217"/>
    </row>
    <row r="115" spans="1:10" x14ac:dyDescent="0.25">
      <c r="B115" s="217"/>
      <c r="C115" s="217"/>
      <c r="D115" s="217"/>
      <c r="E115" s="217"/>
      <c r="F115" s="217"/>
      <c r="G115" s="217"/>
      <c r="H115" s="217"/>
      <c r="I115" s="217"/>
      <c r="J115" s="217"/>
    </row>
    <row r="116" spans="1:10" x14ac:dyDescent="0.25">
      <c r="A116" s="165" t="s">
        <v>1815</v>
      </c>
      <c r="B116" s="313" t="s">
        <v>1816</v>
      </c>
      <c r="C116" s="217"/>
      <c r="D116" s="217"/>
      <c r="E116" s="217"/>
      <c r="F116" s="217"/>
      <c r="G116" s="217"/>
      <c r="H116" s="217"/>
      <c r="I116" s="217"/>
      <c r="J116" s="217"/>
    </row>
    <row r="117" spans="1:10" ht="15.75" thickBot="1" x14ac:dyDescent="0.3">
      <c r="B117" s="217"/>
      <c r="C117" s="217"/>
      <c r="D117" s="217"/>
      <c r="E117" s="217"/>
      <c r="F117" s="217"/>
      <c r="G117" s="217"/>
      <c r="H117" s="217"/>
      <c r="I117" s="217"/>
      <c r="J117" s="217"/>
    </row>
    <row r="118" spans="1:10" ht="15.75" thickBot="1" x14ac:dyDescent="0.3">
      <c r="B118" s="195"/>
      <c r="C118" s="196"/>
      <c r="D118" s="203" t="s">
        <v>1817</v>
      </c>
      <c r="E118" s="204" t="s">
        <v>1668</v>
      </c>
      <c r="F118" s="337" t="s">
        <v>1669</v>
      </c>
      <c r="G118" s="204" t="s">
        <v>1670</v>
      </c>
      <c r="H118" s="204" t="s">
        <v>1671</v>
      </c>
      <c r="I118" s="204" t="s">
        <v>1672</v>
      </c>
      <c r="J118" s="205" t="s">
        <v>1673</v>
      </c>
    </row>
    <row r="119" spans="1:10" x14ac:dyDescent="0.25">
      <c r="B119" s="206" t="s">
        <v>1812</v>
      </c>
      <c r="C119" s="304"/>
      <c r="D119" s="338"/>
      <c r="E119" s="339"/>
      <c r="F119" s="340"/>
      <c r="G119" s="339"/>
      <c r="H119" s="339"/>
      <c r="I119" s="340"/>
      <c r="J119" s="341"/>
    </row>
    <row r="120" spans="1:10" x14ac:dyDescent="0.25">
      <c r="B120" s="188" t="s">
        <v>483</v>
      </c>
      <c r="C120" s="251"/>
      <c r="D120" s="666">
        <v>4880</v>
      </c>
      <c r="E120" s="667">
        <v>4078</v>
      </c>
      <c r="F120" s="668">
        <v>3492</v>
      </c>
      <c r="G120" s="667">
        <v>3081</v>
      </c>
      <c r="H120" s="667">
        <v>2789</v>
      </c>
      <c r="I120" s="668">
        <v>10762</v>
      </c>
      <c r="J120" s="669">
        <v>5919</v>
      </c>
    </row>
    <row r="121" spans="1:10" x14ac:dyDescent="0.25">
      <c r="B121" s="188" t="s">
        <v>485</v>
      </c>
      <c r="C121" s="251"/>
      <c r="D121" s="342"/>
      <c r="E121" s="343"/>
      <c r="F121" s="344"/>
      <c r="G121" s="343"/>
      <c r="H121" s="343"/>
      <c r="I121" s="344"/>
      <c r="J121" s="345"/>
    </row>
    <row r="122" spans="1:10" ht="15.75" thickBot="1" x14ac:dyDescent="0.3">
      <c r="B122" s="206" t="s">
        <v>1767</v>
      </c>
      <c r="C122" s="304"/>
      <c r="D122" s="346"/>
      <c r="E122" s="347"/>
      <c r="F122" s="334"/>
      <c r="G122" s="347"/>
      <c r="H122" s="347"/>
      <c r="I122" s="334"/>
      <c r="J122" s="348"/>
    </row>
    <row r="123" spans="1:10" ht="15.75" thickBot="1" x14ac:dyDescent="0.3">
      <c r="B123" s="255"/>
      <c r="C123" s="349" t="s">
        <v>1818</v>
      </c>
      <c r="D123" s="411">
        <f>+D120</f>
        <v>4880</v>
      </c>
      <c r="E123" s="411">
        <f t="shared" ref="E123:J123" si="0">+E120</f>
        <v>4078</v>
      </c>
      <c r="F123" s="411">
        <f t="shared" si="0"/>
        <v>3492</v>
      </c>
      <c r="G123" s="413">
        <f t="shared" si="0"/>
        <v>3081</v>
      </c>
      <c r="H123" s="413">
        <f t="shared" si="0"/>
        <v>2789</v>
      </c>
      <c r="I123" s="414">
        <f t="shared" si="0"/>
        <v>10762</v>
      </c>
      <c r="J123" s="412">
        <f t="shared" si="0"/>
        <v>5919</v>
      </c>
    </row>
    <row r="124" spans="1:10" ht="15.75" thickBot="1" x14ac:dyDescent="0.3">
      <c r="A124" s="331"/>
      <c r="B124" s="201"/>
      <c r="C124" s="350"/>
      <c r="D124" s="351"/>
      <c r="E124" s="351"/>
      <c r="F124" s="351"/>
      <c r="G124" s="351"/>
      <c r="H124" s="351"/>
      <c r="I124" s="351"/>
      <c r="J124" s="351"/>
    </row>
    <row r="125" spans="1:10" ht="15.75" thickBot="1" x14ac:dyDescent="0.3">
      <c r="B125" s="255"/>
      <c r="C125" s="349" t="s">
        <v>1819</v>
      </c>
      <c r="D125" s="415">
        <v>1250</v>
      </c>
      <c r="E125" s="413">
        <v>3450</v>
      </c>
      <c r="F125" s="414">
        <v>1039.6982929999999</v>
      </c>
      <c r="G125" s="413">
        <v>1650</v>
      </c>
      <c r="H125" s="413">
        <v>5100</v>
      </c>
      <c r="I125" s="414">
        <v>7096.9618620000001</v>
      </c>
      <c r="J125" s="412">
        <v>4000</v>
      </c>
    </row>
    <row r="126" spans="1:10" x14ac:dyDescent="0.25">
      <c r="B126" s="217"/>
      <c r="C126" s="217"/>
      <c r="D126" s="199"/>
      <c r="E126" s="199"/>
      <c r="F126" s="199"/>
      <c r="G126" s="199"/>
      <c r="H126" s="199"/>
      <c r="I126" s="199"/>
      <c r="J126" s="199"/>
    </row>
    <row r="127" spans="1:10" x14ac:dyDescent="0.25">
      <c r="B127" s="217"/>
      <c r="C127" s="217"/>
      <c r="D127" s="217"/>
      <c r="E127" s="352"/>
      <c r="F127" s="352"/>
      <c r="G127" s="352"/>
      <c r="H127" s="352"/>
      <c r="I127" s="352"/>
      <c r="J127" s="352"/>
    </row>
    <row r="128" spans="1:10" x14ac:dyDescent="0.25">
      <c r="A128" s="165" t="s">
        <v>1820</v>
      </c>
      <c r="B128" s="313" t="s">
        <v>1821</v>
      </c>
      <c r="C128" s="217"/>
      <c r="D128" s="217"/>
      <c r="E128" s="217"/>
      <c r="F128" s="217"/>
      <c r="G128" s="217"/>
      <c r="H128" s="217"/>
      <c r="I128" s="217"/>
      <c r="J128" s="217"/>
    </row>
    <row r="129" spans="1:10" ht="15.75" thickBot="1" x14ac:dyDescent="0.3">
      <c r="B129" s="217"/>
      <c r="C129" s="217"/>
      <c r="D129" s="217"/>
      <c r="E129" s="217"/>
      <c r="F129" s="217"/>
      <c r="G129" s="217"/>
      <c r="H129" s="217"/>
      <c r="I129" s="217"/>
      <c r="J129" s="217"/>
    </row>
    <row r="130" spans="1:10" ht="15.75" thickBot="1" x14ac:dyDescent="0.3">
      <c r="B130" s="195"/>
      <c r="C130" s="196"/>
      <c r="D130" s="203" t="s">
        <v>1667</v>
      </c>
      <c r="E130" s="204" t="s">
        <v>1668</v>
      </c>
      <c r="F130" s="337" t="s">
        <v>1669</v>
      </c>
      <c r="G130" s="204" t="s">
        <v>1670</v>
      </c>
      <c r="H130" s="204" t="s">
        <v>1671</v>
      </c>
      <c r="I130" s="337" t="s">
        <v>1672</v>
      </c>
      <c r="J130" s="274" t="s">
        <v>1673</v>
      </c>
    </row>
    <row r="131" spans="1:10" x14ac:dyDescent="0.25">
      <c r="B131" s="183" t="s">
        <v>1812</v>
      </c>
      <c r="C131" s="353"/>
      <c r="D131" s="354"/>
      <c r="E131" s="355"/>
      <c r="F131" s="356"/>
      <c r="G131" s="355"/>
      <c r="H131" s="355"/>
      <c r="I131" s="356"/>
      <c r="J131" s="357"/>
    </row>
    <row r="132" spans="1:10" x14ac:dyDescent="0.25">
      <c r="B132" s="188" t="s">
        <v>483</v>
      </c>
      <c r="C132" s="251"/>
      <c r="D132" s="666">
        <v>2772</v>
      </c>
      <c r="E132" s="667">
        <v>2748</v>
      </c>
      <c r="F132" s="668">
        <v>2693</v>
      </c>
      <c r="G132" s="667">
        <v>2625</v>
      </c>
      <c r="H132" s="667">
        <v>2545</v>
      </c>
      <c r="I132" s="668">
        <v>11340</v>
      </c>
      <c r="J132" s="669">
        <v>10278</v>
      </c>
    </row>
    <row r="133" spans="1:10" x14ac:dyDescent="0.25">
      <c r="B133" s="188" t="s">
        <v>485</v>
      </c>
      <c r="C133" s="251"/>
      <c r="D133" s="342"/>
      <c r="E133" s="343"/>
      <c r="F133" s="344"/>
      <c r="G133" s="343"/>
      <c r="H133" s="343"/>
      <c r="I133" s="344"/>
      <c r="J133" s="345"/>
    </row>
    <row r="134" spans="1:10" ht="15.75" thickBot="1" x14ac:dyDescent="0.3">
      <c r="B134" s="206" t="s">
        <v>1767</v>
      </c>
      <c r="C134" s="304"/>
      <c r="D134" s="346"/>
      <c r="E134" s="347"/>
      <c r="F134" s="334"/>
      <c r="G134" s="347"/>
      <c r="H134" s="347"/>
      <c r="I134" s="334"/>
      <c r="J134" s="348"/>
    </row>
    <row r="135" spans="1:10" ht="15.75" thickBot="1" x14ac:dyDescent="0.3">
      <c r="B135" s="255"/>
      <c r="C135" s="349" t="s">
        <v>1822</v>
      </c>
      <c r="D135" s="415">
        <f>+D132</f>
        <v>2772</v>
      </c>
      <c r="E135" s="413">
        <f t="shared" ref="E135:J135" si="1">+E132</f>
        <v>2748</v>
      </c>
      <c r="F135" s="414">
        <f t="shared" si="1"/>
        <v>2693</v>
      </c>
      <c r="G135" s="413">
        <f t="shared" si="1"/>
        <v>2625</v>
      </c>
      <c r="H135" s="413">
        <f t="shared" si="1"/>
        <v>2545</v>
      </c>
      <c r="I135" s="414">
        <f t="shared" si="1"/>
        <v>11340</v>
      </c>
      <c r="J135" s="412">
        <f t="shared" si="1"/>
        <v>10278</v>
      </c>
    </row>
    <row r="136" spans="1:10" ht="15.75" thickBot="1" x14ac:dyDescent="0.3">
      <c r="A136" s="331"/>
      <c r="B136" s="201"/>
      <c r="C136" s="350"/>
      <c r="D136" s="351"/>
      <c r="E136" s="351"/>
      <c r="F136" s="351"/>
      <c r="G136" s="351"/>
      <c r="H136" s="351"/>
      <c r="I136" s="351"/>
      <c r="J136" s="334"/>
    </row>
    <row r="137" spans="1:10" ht="15.75" thickBot="1" x14ac:dyDescent="0.3">
      <c r="B137" s="286"/>
      <c r="C137" s="349" t="s">
        <v>1823</v>
      </c>
      <c r="D137" s="415">
        <f>+D138+D139</f>
        <v>1250</v>
      </c>
      <c r="E137" s="413">
        <f t="shared" ref="E137:J137" si="2">+E138+E139</f>
        <v>3450</v>
      </c>
      <c r="F137" s="413">
        <f t="shared" si="2"/>
        <v>1039.6982929999999</v>
      </c>
      <c r="G137" s="413">
        <f t="shared" si="2"/>
        <v>3150</v>
      </c>
      <c r="H137" s="413">
        <f t="shared" si="2"/>
        <v>4600</v>
      </c>
      <c r="I137" s="413">
        <f t="shared" si="2"/>
        <v>9096.9618620000001</v>
      </c>
      <c r="J137" s="412">
        <f t="shared" si="2"/>
        <v>1000</v>
      </c>
    </row>
    <row r="138" spans="1:10" x14ac:dyDescent="0.25">
      <c r="B138" s="358"/>
      <c r="C138" s="359" t="s">
        <v>1824</v>
      </c>
      <c r="D138" s="670">
        <v>1250</v>
      </c>
      <c r="E138" s="670">
        <v>3450</v>
      </c>
      <c r="F138" s="670">
        <v>1039.6982929999999</v>
      </c>
      <c r="G138" s="670">
        <v>1650</v>
      </c>
      <c r="H138" s="670">
        <v>3600</v>
      </c>
      <c r="I138" s="670">
        <v>96.961861999999996</v>
      </c>
      <c r="J138" s="671">
        <v>0</v>
      </c>
    </row>
    <row r="139" spans="1:10" ht="15.75" thickBot="1" x14ac:dyDescent="0.3">
      <c r="B139" s="360"/>
      <c r="C139" s="361" t="s">
        <v>1825</v>
      </c>
      <c r="D139" s="672">
        <v>0</v>
      </c>
      <c r="E139" s="673">
        <v>0</v>
      </c>
      <c r="F139" s="673">
        <v>0</v>
      </c>
      <c r="G139" s="673">
        <v>1500</v>
      </c>
      <c r="H139" s="673">
        <v>1000</v>
      </c>
      <c r="I139" s="673">
        <v>9000</v>
      </c>
      <c r="J139" s="674">
        <v>1000</v>
      </c>
    </row>
    <row r="140" spans="1:10" x14ac:dyDescent="0.25">
      <c r="B140" s="217"/>
      <c r="C140" s="217"/>
      <c r="D140" s="340"/>
      <c r="E140" s="340"/>
      <c r="F140" s="340"/>
      <c r="G140" s="340"/>
      <c r="H140" s="340"/>
      <c r="I140" s="340"/>
      <c r="J140" s="340"/>
    </row>
    <row r="141" spans="1:10" x14ac:dyDescent="0.25">
      <c r="I141" s="166"/>
      <c r="J141" s="166"/>
    </row>
    <row r="142" spans="1:10" x14ac:dyDescent="0.25">
      <c r="A142" s="165" t="s">
        <v>1826</v>
      </c>
      <c r="B142" s="233" t="s">
        <v>1827</v>
      </c>
      <c r="I142" s="166"/>
      <c r="J142" s="166"/>
    </row>
    <row r="143" spans="1:10" ht="15.75" thickBot="1" x14ac:dyDescent="0.3">
      <c r="I143" s="166"/>
      <c r="J143" s="166"/>
    </row>
    <row r="144" spans="1:10" ht="15.75" thickBot="1" x14ac:dyDescent="0.3">
      <c r="B144" s="362" t="s">
        <v>1828</v>
      </c>
      <c r="C144" s="363" t="s">
        <v>1829</v>
      </c>
      <c r="D144" s="257"/>
      <c r="E144" s="257"/>
      <c r="F144" s="257"/>
      <c r="G144" s="364"/>
      <c r="I144" s="166"/>
      <c r="J144" s="166"/>
    </row>
    <row r="145" spans="2:10" x14ac:dyDescent="0.25">
      <c r="B145" s="365"/>
      <c r="C145" s="366"/>
      <c r="D145" s="366"/>
      <c r="E145" s="366"/>
      <c r="F145" s="366"/>
      <c r="G145" s="367"/>
      <c r="I145" s="166"/>
      <c r="J145" s="166"/>
    </row>
    <row r="146" spans="2:10" ht="78" customHeight="1" x14ac:dyDescent="0.25">
      <c r="B146" s="365"/>
      <c r="C146" s="631" t="s">
        <v>1830</v>
      </c>
      <c r="D146" s="632"/>
      <c r="E146" s="632"/>
      <c r="F146" s="632"/>
      <c r="G146" s="633"/>
      <c r="H146" s="174"/>
    </row>
    <row r="147" spans="2:10" ht="36" customHeight="1" x14ac:dyDescent="0.25">
      <c r="B147" s="365"/>
      <c r="C147" s="631" t="s">
        <v>2098</v>
      </c>
      <c r="D147" s="632"/>
      <c r="E147" s="632"/>
      <c r="F147" s="632"/>
      <c r="G147" s="633"/>
      <c r="H147" s="174"/>
    </row>
    <row r="148" spans="2:10" ht="38.25" customHeight="1" x14ac:dyDescent="0.25">
      <c r="B148" s="365"/>
      <c r="C148" s="634" t="s">
        <v>1831</v>
      </c>
      <c r="D148" s="635"/>
      <c r="E148" s="635"/>
      <c r="F148" s="635"/>
      <c r="G148" s="636"/>
      <c r="H148" s="174"/>
    </row>
    <row r="149" spans="2:10" ht="78.75" customHeight="1" x14ac:dyDescent="0.25">
      <c r="B149" s="365"/>
      <c r="C149" s="606" t="s">
        <v>1832</v>
      </c>
      <c r="D149" s="607"/>
      <c r="E149" s="607"/>
      <c r="F149" s="607"/>
      <c r="G149" s="608"/>
      <c r="H149" s="174"/>
    </row>
    <row r="150" spans="2:10" ht="83.25" customHeight="1" x14ac:dyDescent="0.25">
      <c r="B150" s="365"/>
      <c r="C150" s="606" t="s">
        <v>1833</v>
      </c>
      <c r="D150" s="607"/>
      <c r="E150" s="607"/>
      <c r="F150" s="607"/>
      <c r="G150" s="608"/>
      <c r="H150" s="174"/>
    </row>
    <row r="151" spans="2:10" ht="53.25" customHeight="1" x14ac:dyDescent="0.25">
      <c r="B151" s="365"/>
      <c r="C151" s="606" t="s">
        <v>2099</v>
      </c>
      <c r="D151" s="607"/>
      <c r="E151" s="607"/>
      <c r="F151" s="607"/>
      <c r="G151" s="608"/>
      <c r="H151" s="174"/>
    </row>
    <row r="152" spans="2:10" ht="15.75" thickBot="1" x14ac:dyDescent="0.3">
      <c r="B152" s="365"/>
      <c r="C152" s="334"/>
      <c r="D152" s="334"/>
      <c r="E152" s="334"/>
      <c r="F152" s="334"/>
      <c r="G152" s="320"/>
      <c r="H152" s="174"/>
    </row>
    <row r="153" spans="2:10" ht="15.75" thickBot="1" x14ac:dyDescent="0.3">
      <c r="B153" s="365"/>
      <c r="C153" s="219" t="s">
        <v>687</v>
      </c>
      <c r="D153" s="368" t="s">
        <v>1834</v>
      </c>
      <c r="G153" s="367"/>
      <c r="H153" s="174"/>
    </row>
    <row r="154" spans="2:10" x14ac:dyDescent="0.25">
      <c r="B154" s="369" t="s">
        <v>1835</v>
      </c>
      <c r="C154" s="675">
        <v>23450</v>
      </c>
      <c r="D154" s="676">
        <v>63.681755493579317</v>
      </c>
      <c r="E154" s="179"/>
      <c r="G154" s="367"/>
      <c r="H154" s="174"/>
    </row>
    <row r="155" spans="2:10" ht="15.75" thickBot="1" x14ac:dyDescent="0.3">
      <c r="B155" s="370" t="s">
        <v>1836</v>
      </c>
      <c r="C155" s="371"/>
      <c r="D155" s="372"/>
      <c r="G155" s="367"/>
      <c r="H155" s="174"/>
    </row>
    <row r="156" spans="2:10" ht="15.75" thickBot="1" x14ac:dyDescent="0.3">
      <c r="B156" s="362" t="s">
        <v>1837</v>
      </c>
      <c r="C156" s="257"/>
      <c r="D156" s="257"/>
      <c r="E156" s="257"/>
      <c r="F156" s="257"/>
      <c r="G156" s="364"/>
      <c r="H156" s="174"/>
    </row>
    <row r="157" spans="2:10" x14ac:dyDescent="0.25">
      <c r="B157" s="365"/>
      <c r="C157" s="217"/>
      <c r="D157" s="217"/>
      <c r="E157" s="217"/>
      <c r="F157" s="217"/>
      <c r="G157" s="218"/>
      <c r="H157" s="174"/>
    </row>
    <row r="158" spans="2:10" x14ac:dyDescent="0.25">
      <c r="B158" s="365"/>
      <c r="C158" s="609" t="s">
        <v>1838</v>
      </c>
      <c r="D158" s="610"/>
      <c r="E158" s="610"/>
      <c r="F158" s="610"/>
      <c r="G158" s="611"/>
      <c r="H158" s="174"/>
    </row>
    <row r="159" spans="2:10" x14ac:dyDescent="0.25">
      <c r="B159" s="365"/>
      <c r="C159" s="366"/>
      <c r="D159" s="366"/>
      <c r="E159" s="366"/>
      <c r="F159" s="366"/>
      <c r="G159" s="367"/>
      <c r="H159" s="174"/>
    </row>
    <row r="160" spans="2:10" ht="15.75" thickBot="1" x14ac:dyDescent="0.3">
      <c r="B160" s="365"/>
      <c r="C160" s="217"/>
      <c r="D160" s="217"/>
      <c r="E160" s="217"/>
      <c r="F160" s="217"/>
      <c r="G160" s="218"/>
      <c r="I160" s="166"/>
      <c r="J160" s="166"/>
    </row>
    <row r="161" spans="1:10" ht="15.75" thickBot="1" x14ac:dyDescent="0.3">
      <c r="B161" s="365"/>
      <c r="C161" s="219" t="s">
        <v>687</v>
      </c>
      <c r="D161" s="368" t="s">
        <v>1834</v>
      </c>
      <c r="G161" s="218"/>
      <c r="I161" s="166"/>
      <c r="J161" s="166"/>
    </row>
    <row r="162" spans="1:10" x14ac:dyDescent="0.25">
      <c r="B162" s="369" t="s">
        <v>1835</v>
      </c>
      <c r="C162" s="675">
        <v>136.660155</v>
      </c>
      <c r="D162" s="676">
        <v>54.105793363349136</v>
      </c>
      <c r="E162" s="373"/>
      <c r="F162" s="217"/>
      <c r="G162" s="218"/>
      <c r="I162" s="166"/>
      <c r="J162" s="166"/>
    </row>
    <row r="163" spans="1:10" ht="15.75" thickBot="1" x14ac:dyDescent="0.3">
      <c r="B163" s="370" t="s">
        <v>1836</v>
      </c>
      <c r="C163" s="371"/>
      <c r="D163" s="372"/>
      <c r="E163" s="374"/>
      <c r="F163" s="195"/>
      <c r="G163" s="375"/>
      <c r="I163" s="166"/>
      <c r="J163" s="166"/>
    </row>
    <row r="166" spans="1:10" ht="15.75" thickBot="1" x14ac:dyDescent="0.3">
      <c r="A166" s="165" t="s">
        <v>1839</v>
      </c>
      <c r="B166" s="233" t="s">
        <v>1840</v>
      </c>
    </row>
    <row r="167" spans="1:10" x14ac:dyDescent="0.25">
      <c r="B167" s="217"/>
      <c r="C167" s="218"/>
      <c r="D167" s="376" t="s">
        <v>1783</v>
      </c>
      <c r="F167" s="242"/>
    </row>
    <row r="168" spans="1:10" ht="15.75" thickBot="1" x14ac:dyDescent="0.3">
      <c r="B168" s="195"/>
      <c r="C168" s="196"/>
      <c r="D168" s="377" t="s">
        <v>1841</v>
      </c>
    </row>
    <row r="169" spans="1:10" x14ac:dyDescent="0.25">
      <c r="B169" s="206" t="s">
        <v>1842</v>
      </c>
      <c r="C169" s="207"/>
      <c r="D169" s="378"/>
    </row>
    <row r="170" spans="1:10" x14ac:dyDescent="0.25">
      <c r="B170" s="188" t="s">
        <v>1843</v>
      </c>
      <c r="C170" s="251"/>
      <c r="D170" s="379"/>
    </row>
    <row r="171" spans="1:10" x14ac:dyDescent="0.25">
      <c r="B171" s="188" t="s">
        <v>1844</v>
      </c>
      <c r="C171" s="251"/>
      <c r="D171" s="379"/>
    </row>
    <row r="172" spans="1:10" x14ac:dyDescent="0.25">
      <c r="B172" s="299" t="s">
        <v>1767</v>
      </c>
      <c r="C172" s="211" t="s">
        <v>1845</v>
      </c>
      <c r="D172" s="379"/>
    </row>
    <row r="173" spans="1:10" ht="15.75" thickBot="1" x14ac:dyDescent="0.3">
      <c r="B173" s="206"/>
      <c r="C173" s="380" t="s">
        <v>95</v>
      </c>
      <c r="D173" s="677">
        <v>0</v>
      </c>
    </row>
    <row r="174" spans="1:10" x14ac:dyDescent="0.25">
      <c r="B174" s="381"/>
      <c r="C174" s="382" t="s">
        <v>1846</v>
      </c>
      <c r="D174" s="678">
        <v>0</v>
      </c>
    </row>
    <row r="175" spans="1:10" ht="15.75" thickBot="1" x14ac:dyDescent="0.3">
      <c r="B175" s="383"/>
      <c r="C175" s="384" t="s">
        <v>1847</v>
      </c>
      <c r="D175" s="385">
        <f>+D174/E55</f>
        <v>0</v>
      </c>
    </row>
    <row r="176" spans="1:10" ht="15.75" thickBot="1" x14ac:dyDescent="0.3">
      <c r="A176" s="197"/>
      <c r="B176" s="386"/>
      <c r="C176" s="387"/>
      <c r="D176" s="388"/>
      <c r="E176" s="174"/>
      <c r="F176" s="174"/>
    </row>
    <row r="177" spans="1:14" x14ac:dyDescent="0.25">
      <c r="B177" s="389" t="s">
        <v>1848</v>
      </c>
      <c r="C177" s="390"/>
      <c r="D177" s="391" t="s">
        <v>1849</v>
      </c>
      <c r="E177" s="612" t="s">
        <v>1850</v>
      </c>
      <c r="F177" s="613"/>
    </row>
    <row r="178" spans="1:14" ht="31.5" customHeight="1" thickBot="1" x14ac:dyDescent="0.3">
      <c r="A178" s="197"/>
      <c r="B178" s="392"/>
      <c r="C178" s="393" t="s">
        <v>1851</v>
      </c>
      <c r="D178" s="394"/>
      <c r="E178" s="614" t="s">
        <v>1852</v>
      </c>
      <c r="F178" s="615"/>
    </row>
    <row r="179" spans="1:14" x14ac:dyDescent="0.25">
      <c r="A179" s="197"/>
      <c r="B179" s="395"/>
      <c r="C179" s="396"/>
      <c r="D179" s="199"/>
      <c r="E179" s="174"/>
      <c r="F179" s="174"/>
    </row>
    <row r="181" spans="1:14" x14ac:dyDescent="0.25">
      <c r="A181" s="165" t="s">
        <v>1853</v>
      </c>
      <c r="B181" s="233" t="s">
        <v>1854</v>
      </c>
    </row>
    <row r="182" spans="1:14" ht="15.75" thickBot="1" x14ac:dyDescent="0.3"/>
    <row r="183" spans="1:14" ht="15.75" thickBot="1" x14ac:dyDescent="0.3">
      <c r="B183" s="196"/>
      <c r="C183" s="273" t="s">
        <v>1783</v>
      </c>
      <c r="D183" s="205" t="s">
        <v>1834</v>
      </c>
    </row>
    <row r="184" spans="1:14" x14ac:dyDescent="0.25">
      <c r="B184" s="365" t="s">
        <v>1855</v>
      </c>
      <c r="C184" s="338"/>
      <c r="D184" s="341"/>
    </row>
    <row r="185" spans="1:14" x14ac:dyDescent="0.25">
      <c r="B185" s="397" t="s">
        <v>1856</v>
      </c>
      <c r="C185" s="398"/>
      <c r="D185" s="379"/>
    </row>
    <row r="186" spans="1:14" ht="15.75" thickBot="1" x14ac:dyDescent="0.3">
      <c r="B186" s="365" t="s">
        <v>1857</v>
      </c>
      <c r="C186" s="338"/>
      <c r="D186" s="341"/>
    </row>
    <row r="187" spans="1:14" ht="15.75" thickBot="1" x14ac:dyDescent="0.3">
      <c r="B187" s="286" t="s">
        <v>97</v>
      </c>
      <c r="C187" s="399"/>
      <c r="D187" s="400"/>
    </row>
    <row r="190" spans="1:14" x14ac:dyDescent="0.25">
      <c r="A190" s="181">
        <v>4</v>
      </c>
      <c r="B190" s="182" t="s">
        <v>1858</v>
      </c>
      <c r="C190" s="182"/>
      <c r="D190" s="182"/>
      <c r="E190" s="182"/>
      <c r="F190" s="182"/>
      <c r="G190" s="182"/>
      <c r="H190" s="312"/>
      <c r="I190" s="312"/>
      <c r="J190" s="312"/>
      <c r="K190" s="312"/>
      <c r="L190" s="312"/>
      <c r="M190" s="312"/>
      <c r="N190" s="312"/>
    </row>
    <row r="191" spans="1:14" x14ac:dyDescent="0.25">
      <c r="A191" s="232"/>
      <c r="B191" s="215"/>
      <c r="C191" s="215"/>
      <c r="D191" s="242"/>
      <c r="E191" s="242"/>
      <c r="F191" s="242"/>
      <c r="G191" s="242"/>
      <c r="H191" s="179"/>
      <c r="I191" s="179"/>
      <c r="J191" s="179"/>
      <c r="K191" s="179"/>
      <c r="L191" s="179"/>
      <c r="M191" s="179"/>
      <c r="N191" s="179"/>
    </row>
    <row r="192" spans="1:14" x14ac:dyDescent="0.25">
      <c r="A192" s="232"/>
      <c r="B192" s="215"/>
      <c r="C192" s="215"/>
      <c r="D192" s="242"/>
      <c r="E192" s="242"/>
      <c r="F192" s="242"/>
      <c r="G192" s="242"/>
      <c r="H192" s="179"/>
      <c r="I192" s="179"/>
      <c r="J192" s="179"/>
      <c r="K192" s="179"/>
      <c r="L192" s="179"/>
      <c r="M192" s="179"/>
      <c r="N192" s="179"/>
    </row>
    <row r="193" spans="1:14" x14ac:dyDescent="0.25">
      <c r="A193" s="232" t="s">
        <v>1859</v>
      </c>
      <c r="B193" s="272" t="s">
        <v>1860</v>
      </c>
      <c r="C193" s="215"/>
      <c r="D193" s="242"/>
      <c r="E193" s="242"/>
      <c r="F193" s="242"/>
      <c r="G193" s="242"/>
      <c r="H193" s="179"/>
      <c r="I193" s="179"/>
      <c r="J193" s="179"/>
      <c r="K193" s="179"/>
      <c r="L193" s="179"/>
      <c r="M193" s="179"/>
      <c r="N193" s="179"/>
    </row>
    <row r="194" spans="1:14" ht="15.75" thickBot="1" x14ac:dyDescent="0.3">
      <c r="A194" s="232"/>
      <c r="B194" s="215"/>
      <c r="C194" s="215"/>
      <c r="D194" s="242"/>
      <c r="E194" s="242"/>
      <c r="F194" s="242"/>
      <c r="G194" s="242"/>
      <c r="H194" s="179"/>
      <c r="I194" s="179"/>
      <c r="J194" s="179"/>
      <c r="K194" s="179"/>
      <c r="L194" s="179"/>
      <c r="M194" s="179"/>
      <c r="N194" s="179"/>
    </row>
    <row r="195" spans="1:14" ht="27" thickBot="1" x14ac:dyDescent="0.3">
      <c r="A195" s="232"/>
      <c r="B195" s="242"/>
      <c r="C195" s="416" t="s">
        <v>1861</v>
      </c>
      <c r="D195" s="242"/>
      <c r="E195" s="242"/>
      <c r="F195" s="242"/>
      <c r="G195" s="242"/>
      <c r="H195" s="179"/>
      <c r="I195" s="179"/>
      <c r="J195" s="179"/>
      <c r="K195" s="179"/>
      <c r="L195" s="179"/>
      <c r="M195" s="179"/>
      <c r="N195" s="179"/>
    </row>
    <row r="196" spans="1:14" ht="15.75" thickBot="1" x14ac:dyDescent="0.3">
      <c r="A196" s="232"/>
      <c r="B196" s="417" t="s">
        <v>1862</v>
      </c>
      <c r="C196" s="418">
        <v>1</v>
      </c>
      <c r="D196" s="242"/>
      <c r="E196" s="242"/>
      <c r="F196" s="242"/>
      <c r="G196" s="242"/>
      <c r="H196" s="179"/>
      <c r="I196" s="179"/>
      <c r="J196" s="179"/>
      <c r="K196" s="179"/>
      <c r="L196" s="179"/>
      <c r="M196" s="179"/>
      <c r="N196" s="179"/>
    </row>
    <row r="197" spans="1:14" x14ac:dyDescent="0.25">
      <c r="A197" s="232"/>
      <c r="B197" s="369" t="s">
        <v>1863</v>
      </c>
      <c r="C197" s="419"/>
      <c r="D197" s="242"/>
      <c r="E197" s="242"/>
      <c r="F197" s="242"/>
      <c r="G197" s="242"/>
      <c r="H197" s="179"/>
      <c r="I197" s="179"/>
      <c r="J197" s="179"/>
      <c r="K197" s="179"/>
      <c r="L197" s="179"/>
      <c r="M197" s="179"/>
      <c r="N197" s="179"/>
    </row>
    <row r="198" spans="1:14" x14ac:dyDescent="0.25">
      <c r="A198" s="232"/>
      <c r="B198" s="420" t="s">
        <v>1864</v>
      </c>
      <c r="C198" s="421"/>
      <c r="D198" s="242"/>
      <c r="E198" s="242"/>
      <c r="F198" s="242"/>
      <c r="G198" s="242"/>
      <c r="H198" s="179"/>
      <c r="I198" s="179"/>
      <c r="J198" s="179"/>
      <c r="K198" s="179"/>
      <c r="L198" s="179"/>
      <c r="M198" s="179"/>
      <c r="N198" s="179"/>
    </row>
    <row r="199" spans="1:14" x14ac:dyDescent="0.25">
      <c r="A199" s="232"/>
      <c r="B199" s="420" t="s">
        <v>1865</v>
      </c>
      <c r="C199" s="421"/>
      <c r="D199" s="242"/>
      <c r="E199" s="242"/>
      <c r="F199" s="242"/>
      <c r="G199" s="242"/>
      <c r="H199" s="179"/>
      <c r="I199" s="179"/>
      <c r="J199" s="179"/>
      <c r="K199" s="179"/>
      <c r="L199" s="179"/>
      <c r="M199" s="179"/>
      <c r="N199" s="179"/>
    </row>
    <row r="200" spans="1:14" x14ac:dyDescent="0.25">
      <c r="A200" s="232"/>
      <c r="B200" s="420" t="s">
        <v>1866</v>
      </c>
      <c r="C200" s="421"/>
      <c r="D200" s="242"/>
      <c r="E200" s="242"/>
      <c r="F200" s="242"/>
      <c r="G200" s="242"/>
      <c r="H200" s="179"/>
      <c r="I200" s="179"/>
      <c r="J200" s="179"/>
      <c r="K200" s="179"/>
      <c r="L200" s="179"/>
      <c r="M200" s="179"/>
      <c r="N200" s="179"/>
    </row>
    <row r="201" spans="1:14" x14ac:dyDescent="0.25">
      <c r="A201" s="232"/>
      <c r="B201" s="420" t="s">
        <v>1867</v>
      </c>
      <c r="C201" s="421"/>
      <c r="D201" s="242"/>
      <c r="E201" s="242"/>
      <c r="F201" s="242"/>
      <c r="G201" s="242"/>
      <c r="H201" s="179"/>
      <c r="I201" s="179"/>
      <c r="J201" s="179"/>
      <c r="K201" s="179"/>
      <c r="L201" s="179"/>
      <c r="M201" s="179"/>
      <c r="N201" s="179"/>
    </row>
    <row r="202" spans="1:14" ht="15.75" thickBot="1" x14ac:dyDescent="0.3">
      <c r="A202" s="232"/>
      <c r="B202" s="422" t="s">
        <v>1868</v>
      </c>
      <c r="C202" s="423"/>
      <c r="D202" s="242"/>
      <c r="E202" s="242"/>
      <c r="F202" s="242"/>
      <c r="G202" s="242"/>
      <c r="H202" s="179"/>
      <c r="I202" s="179"/>
      <c r="J202" s="179"/>
      <c r="K202" s="179"/>
      <c r="L202" s="179"/>
      <c r="M202" s="179"/>
      <c r="N202" s="179"/>
    </row>
    <row r="203" spans="1:14" ht="15.75" thickBot="1" x14ac:dyDescent="0.3">
      <c r="A203" s="232"/>
      <c r="B203" s="424" t="s">
        <v>1869</v>
      </c>
      <c r="C203" s="425">
        <v>0</v>
      </c>
      <c r="D203" s="242"/>
      <c r="E203" s="242"/>
      <c r="F203" s="242"/>
      <c r="G203" s="242"/>
      <c r="H203" s="179"/>
      <c r="I203" s="179"/>
      <c r="J203" s="179"/>
      <c r="K203" s="179"/>
      <c r="L203" s="179"/>
      <c r="M203" s="179"/>
      <c r="N203" s="179"/>
    </row>
    <row r="204" spans="1:14" x14ac:dyDescent="0.25">
      <c r="A204" s="232"/>
      <c r="B204" s="215"/>
      <c r="C204" s="215"/>
      <c r="D204" s="242"/>
      <c r="E204" s="242"/>
      <c r="F204" s="242"/>
      <c r="G204" s="242"/>
      <c r="H204" s="179"/>
      <c r="I204" s="179"/>
      <c r="J204" s="179"/>
      <c r="K204" s="179"/>
      <c r="L204" s="179"/>
      <c r="M204" s="179"/>
      <c r="N204" s="179"/>
    </row>
    <row r="205" spans="1:14" x14ac:dyDescent="0.25">
      <c r="A205" s="232"/>
      <c r="B205" s="215"/>
      <c r="C205" s="215"/>
      <c r="D205" s="242"/>
      <c r="E205" s="242"/>
      <c r="F205" s="242"/>
      <c r="G205" s="242"/>
      <c r="H205" s="179"/>
      <c r="I205" s="179"/>
      <c r="J205" s="179"/>
      <c r="K205" s="179"/>
      <c r="L205" s="179"/>
      <c r="M205" s="179"/>
      <c r="N205" s="179"/>
    </row>
    <row r="206" spans="1:14" x14ac:dyDescent="0.25">
      <c r="A206" s="232" t="s">
        <v>1870</v>
      </c>
      <c r="B206" s="272" t="s">
        <v>1871</v>
      </c>
      <c r="C206" s="234"/>
      <c r="H206" s="174"/>
      <c r="K206" s="174"/>
      <c r="L206" s="174"/>
      <c r="M206" s="174"/>
      <c r="N206" s="174"/>
    </row>
    <row r="207" spans="1:14" ht="15.75" thickBot="1" x14ac:dyDescent="0.3">
      <c r="A207" s="232"/>
      <c r="B207" s="426"/>
      <c r="C207" s="234"/>
      <c r="H207" s="174"/>
      <c r="K207" s="174"/>
      <c r="L207" s="174"/>
      <c r="M207" s="174"/>
      <c r="N207" s="174"/>
    </row>
    <row r="208" spans="1:14" ht="15.75" thickBot="1" x14ac:dyDescent="0.3">
      <c r="A208" s="232"/>
      <c r="B208" s="203" t="s">
        <v>1872</v>
      </c>
      <c r="C208" s="204" t="s">
        <v>0</v>
      </c>
      <c r="D208" s="274" t="s">
        <v>1873</v>
      </c>
      <c r="E208" s="200"/>
      <c r="F208" s="200"/>
      <c r="G208" s="427"/>
      <c r="H208" s="174"/>
      <c r="K208" s="174"/>
      <c r="L208" s="174"/>
      <c r="M208" s="174"/>
      <c r="N208" s="174"/>
    </row>
    <row r="209" spans="1:14" x14ac:dyDescent="0.25">
      <c r="A209" s="232"/>
      <c r="B209" s="428" t="s">
        <v>1874</v>
      </c>
      <c r="C209" s="429" t="s">
        <v>547</v>
      </c>
      <c r="D209" s="430"/>
      <c r="E209" s="427"/>
      <c r="F209" s="427"/>
      <c r="G209" s="199"/>
      <c r="H209" s="174"/>
      <c r="K209" s="174"/>
      <c r="L209" s="174"/>
      <c r="M209" s="174"/>
      <c r="N209" s="174"/>
    </row>
    <row r="210" spans="1:14" x14ac:dyDescent="0.25">
      <c r="A210" s="232"/>
      <c r="B210" s="431" t="s">
        <v>95</v>
      </c>
      <c r="C210" s="432"/>
      <c r="D210" s="433"/>
      <c r="E210" s="199"/>
      <c r="F210" s="199"/>
      <c r="G210" s="199"/>
      <c r="H210" s="174"/>
      <c r="K210" s="174"/>
      <c r="L210" s="174"/>
      <c r="M210" s="174"/>
      <c r="N210" s="174"/>
    </row>
    <row r="211" spans="1:14" ht="15.75" thickBot="1" x14ac:dyDescent="0.3">
      <c r="A211" s="232"/>
      <c r="B211" s="374"/>
      <c r="C211" s="434"/>
      <c r="D211" s="435"/>
      <c r="E211" s="199"/>
      <c r="F211" s="199"/>
      <c r="G211" s="199"/>
      <c r="H211" s="174"/>
      <c r="K211" s="174"/>
      <c r="L211" s="174"/>
      <c r="M211" s="174"/>
      <c r="N211" s="174"/>
    </row>
    <row r="212" spans="1:14" x14ac:dyDescent="0.25">
      <c r="A212" s="232"/>
      <c r="B212" s="200"/>
      <c r="C212" s="200"/>
      <c r="H212" s="174"/>
      <c r="K212" s="174"/>
      <c r="L212" s="174"/>
      <c r="M212" s="174"/>
      <c r="N212" s="174"/>
    </row>
    <row r="213" spans="1:14" x14ac:dyDescent="0.25">
      <c r="A213" s="232"/>
      <c r="B213" s="200"/>
      <c r="C213" s="200"/>
      <c r="H213" s="174"/>
      <c r="K213" s="174"/>
      <c r="L213" s="174"/>
      <c r="M213" s="174"/>
      <c r="N213" s="174"/>
    </row>
    <row r="214" spans="1:14" x14ac:dyDescent="0.25">
      <c r="A214" s="232" t="s">
        <v>1875</v>
      </c>
      <c r="B214" s="272" t="s">
        <v>1876</v>
      </c>
      <c r="C214" s="215"/>
      <c r="D214" s="242"/>
      <c r="E214" s="242"/>
      <c r="F214" s="242"/>
      <c r="G214" s="242"/>
      <c r="H214" s="179"/>
      <c r="I214" s="179"/>
      <c r="J214" s="179"/>
      <c r="K214" s="179"/>
      <c r="L214" s="179"/>
      <c r="M214" s="179"/>
      <c r="N214" s="179"/>
    </row>
    <row r="215" spans="1:14" ht="15.75" thickBot="1" x14ac:dyDescent="0.3">
      <c r="A215" s="232"/>
      <c r="B215" s="200"/>
      <c r="C215" s="200"/>
      <c r="H215" s="174"/>
      <c r="K215" s="174"/>
      <c r="L215" s="174"/>
      <c r="M215" s="174"/>
      <c r="N215" s="174"/>
    </row>
    <row r="216" spans="1:14" ht="15.75" thickBot="1" x14ac:dyDescent="0.3">
      <c r="A216" s="232"/>
      <c r="B216" s="436" t="s">
        <v>1877</v>
      </c>
      <c r="C216" s="257"/>
      <c r="D216" s="437" t="s">
        <v>1873</v>
      </c>
      <c r="H216" s="174"/>
      <c r="K216" s="174"/>
      <c r="L216" s="174"/>
      <c r="M216" s="174"/>
      <c r="N216" s="174"/>
    </row>
    <row r="217" spans="1:14" x14ac:dyDescent="0.25">
      <c r="A217" s="232"/>
      <c r="B217" s="389" t="s">
        <v>1878</v>
      </c>
      <c r="C217" s="241"/>
      <c r="D217" s="679">
        <v>8.9700000000000002E-2</v>
      </c>
      <c r="E217" s="438"/>
      <c r="F217" s="439"/>
      <c r="H217" s="174"/>
      <c r="K217" s="174"/>
      <c r="L217" s="174"/>
      <c r="M217" s="174"/>
      <c r="N217" s="174"/>
    </row>
    <row r="218" spans="1:14" x14ac:dyDescent="0.25">
      <c r="A218" s="232"/>
      <c r="B218" s="440" t="s">
        <v>1879</v>
      </c>
      <c r="C218" s="189"/>
      <c r="D218" s="680">
        <v>3.7900000000000003E-2</v>
      </c>
      <c r="E218" s="441"/>
      <c r="H218" s="174"/>
      <c r="K218" s="174"/>
      <c r="L218" s="174"/>
      <c r="M218" s="174"/>
      <c r="N218" s="174"/>
    </row>
    <row r="219" spans="1:14" x14ac:dyDescent="0.25">
      <c r="A219" s="232"/>
      <c r="B219" s="440" t="s">
        <v>1880</v>
      </c>
      <c r="C219" s="189"/>
      <c r="D219" s="680">
        <v>7.9000000000000008E-3</v>
      </c>
      <c r="E219" s="441"/>
      <c r="H219" s="174"/>
      <c r="K219" s="174"/>
      <c r="L219" s="174"/>
      <c r="M219" s="174"/>
      <c r="N219" s="174"/>
    </row>
    <row r="220" spans="1:14" x14ac:dyDescent="0.25">
      <c r="A220" s="232"/>
      <c r="B220" s="440" t="s">
        <v>1881</v>
      </c>
      <c r="C220" s="189"/>
      <c r="D220" s="680">
        <v>1.9800000000000002E-2</v>
      </c>
      <c r="E220" s="441"/>
      <c r="H220" s="174"/>
      <c r="K220" s="174"/>
      <c r="L220" s="174"/>
      <c r="M220" s="174"/>
      <c r="N220" s="174"/>
    </row>
    <row r="221" spans="1:14" x14ac:dyDescent="0.25">
      <c r="A221" s="232"/>
      <c r="B221" s="440" t="s">
        <v>1882</v>
      </c>
      <c r="C221" s="189"/>
      <c r="D221" s="680">
        <v>2.0500000000000001E-2</v>
      </c>
      <c r="E221" s="441"/>
      <c r="H221" s="174"/>
      <c r="K221" s="174"/>
      <c r="L221" s="174"/>
      <c r="M221" s="174"/>
      <c r="N221" s="174"/>
    </row>
    <row r="222" spans="1:14" x14ac:dyDescent="0.25">
      <c r="A222" s="232"/>
      <c r="B222" s="440" t="s">
        <v>1697</v>
      </c>
      <c r="C222" s="189"/>
      <c r="D222" s="680">
        <v>1.8800000000000001E-2</v>
      </c>
      <c r="E222" s="441"/>
      <c r="H222" s="174"/>
      <c r="K222" s="174"/>
      <c r="L222" s="174"/>
      <c r="M222" s="174"/>
      <c r="N222" s="174"/>
    </row>
    <row r="223" spans="1:14" x14ac:dyDescent="0.25">
      <c r="A223" s="232"/>
      <c r="B223" s="440" t="s">
        <v>1883</v>
      </c>
      <c r="C223" s="189"/>
      <c r="D223" s="680">
        <v>3.4799999999999998E-2</v>
      </c>
      <c r="E223" s="441"/>
      <c r="H223" s="174"/>
      <c r="K223" s="174"/>
      <c r="L223" s="174"/>
      <c r="M223" s="174"/>
      <c r="N223" s="174"/>
    </row>
    <row r="224" spans="1:14" x14ac:dyDescent="0.25">
      <c r="A224" s="232"/>
      <c r="B224" s="440" t="s">
        <v>1884</v>
      </c>
      <c r="C224" s="189"/>
      <c r="D224" s="680">
        <v>1.5299999999999999E-2</v>
      </c>
      <c r="E224" s="441"/>
      <c r="H224" s="174"/>
      <c r="K224" s="174"/>
      <c r="L224" s="174"/>
      <c r="M224" s="174"/>
      <c r="N224" s="174"/>
    </row>
    <row r="225" spans="1:14" x14ac:dyDescent="0.25">
      <c r="A225" s="232"/>
      <c r="B225" s="440" t="s">
        <v>1698</v>
      </c>
      <c r="C225" s="189"/>
      <c r="D225" s="680">
        <v>3.5999999999999999E-3</v>
      </c>
      <c r="E225" s="441"/>
      <c r="H225" s="174"/>
      <c r="K225" s="174"/>
      <c r="L225" s="174"/>
      <c r="M225" s="174"/>
      <c r="N225" s="174"/>
    </row>
    <row r="226" spans="1:14" x14ac:dyDescent="0.25">
      <c r="A226" s="232"/>
      <c r="B226" s="440" t="s">
        <v>1885</v>
      </c>
      <c r="C226" s="189"/>
      <c r="D226" s="680">
        <v>3.3E-3</v>
      </c>
      <c r="E226" s="441"/>
      <c r="H226" s="174"/>
      <c r="K226" s="174"/>
      <c r="L226" s="174"/>
      <c r="M226" s="174"/>
      <c r="N226" s="174"/>
    </row>
    <row r="227" spans="1:14" x14ac:dyDescent="0.25">
      <c r="A227" s="232"/>
      <c r="B227" s="440" t="s">
        <v>1886</v>
      </c>
      <c r="C227" s="189"/>
      <c r="D227" s="680">
        <v>2.41E-2</v>
      </c>
      <c r="E227" s="441"/>
      <c r="H227" s="174"/>
      <c r="K227" s="174"/>
      <c r="L227" s="174"/>
      <c r="M227" s="174"/>
      <c r="N227" s="174"/>
    </row>
    <row r="228" spans="1:14" x14ac:dyDescent="0.25">
      <c r="A228" s="232"/>
      <c r="B228" s="440" t="s">
        <v>1887</v>
      </c>
      <c r="C228" s="189"/>
      <c r="D228" s="680">
        <v>2.2200000000000001E-2</v>
      </c>
      <c r="E228" s="441"/>
      <c r="H228" s="174"/>
      <c r="K228" s="174"/>
      <c r="L228" s="174"/>
      <c r="M228" s="174"/>
      <c r="N228" s="174"/>
    </row>
    <row r="229" spans="1:14" x14ac:dyDescent="0.25">
      <c r="A229" s="232"/>
      <c r="B229" s="440" t="s">
        <v>1888</v>
      </c>
      <c r="C229" s="189"/>
      <c r="D229" s="680">
        <v>0.20250000000000001</v>
      </c>
      <c r="E229" s="441"/>
      <c r="H229" s="174"/>
      <c r="K229" s="174"/>
      <c r="L229" s="174"/>
      <c r="M229" s="174"/>
      <c r="N229" s="174"/>
    </row>
    <row r="230" spans="1:14" x14ac:dyDescent="0.25">
      <c r="A230" s="232"/>
      <c r="B230" s="440" t="s">
        <v>1889</v>
      </c>
      <c r="C230" s="189"/>
      <c r="D230" s="680">
        <v>3.2800000000000003E-2</v>
      </c>
      <c r="E230" s="441"/>
      <c r="H230" s="174"/>
      <c r="K230" s="174"/>
      <c r="L230" s="174"/>
      <c r="M230" s="174"/>
      <c r="N230" s="174"/>
    </row>
    <row r="231" spans="1:14" x14ac:dyDescent="0.25">
      <c r="A231" s="232"/>
      <c r="B231" s="440" t="s">
        <v>1890</v>
      </c>
      <c r="C231" s="189"/>
      <c r="D231" s="680">
        <v>4.8999999999999998E-3</v>
      </c>
      <c r="E231" s="441"/>
      <c r="H231" s="174"/>
      <c r="K231" s="174"/>
      <c r="L231" s="174"/>
      <c r="M231" s="174"/>
      <c r="N231" s="174"/>
    </row>
    <row r="232" spans="1:14" x14ac:dyDescent="0.25">
      <c r="A232" s="232"/>
      <c r="B232" s="440" t="s">
        <v>1891</v>
      </c>
      <c r="C232" s="189"/>
      <c r="D232" s="680">
        <v>7.1099999999999997E-2</v>
      </c>
      <c r="E232" s="441"/>
      <c r="H232" s="174"/>
      <c r="K232" s="174"/>
      <c r="L232" s="174"/>
      <c r="M232" s="174"/>
      <c r="N232" s="174"/>
    </row>
    <row r="233" spans="1:14" x14ac:dyDescent="0.25">
      <c r="A233" s="232"/>
      <c r="B233" s="440" t="s">
        <v>1892</v>
      </c>
      <c r="C233" s="189"/>
      <c r="D233" s="680">
        <v>2.8299999999999999E-2</v>
      </c>
      <c r="E233" s="441"/>
      <c r="H233" s="174"/>
      <c r="K233" s="174"/>
      <c r="L233" s="174"/>
      <c r="M233" s="174"/>
      <c r="N233" s="174"/>
    </row>
    <row r="234" spans="1:14" x14ac:dyDescent="0.25">
      <c r="A234" s="232"/>
      <c r="B234" s="440" t="s">
        <v>1893</v>
      </c>
      <c r="C234" s="189"/>
      <c r="D234" s="680">
        <v>3.5099999999999999E-2</v>
      </c>
      <c r="E234" s="441"/>
      <c r="H234" s="174"/>
      <c r="K234" s="174"/>
      <c r="L234" s="174"/>
      <c r="M234" s="174"/>
      <c r="N234" s="174"/>
    </row>
    <row r="235" spans="1:14" x14ac:dyDescent="0.25">
      <c r="A235" s="232"/>
      <c r="B235" s="440" t="s">
        <v>1894</v>
      </c>
      <c r="C235" s="189"/>
      <c r="D235" s="680">
        <v>7.3800000000000004E-2</v>
      </c>
      <c r="E235" s="441"/>
      <c r="H235" s="174"/>
      <c r="K235" s="174"/>
      <c r="L235" s="174"/>
      <c r="M235" s="174"/>
      <c r="N235" s="174"/>
    </row>
    <row r="236" spans="1:14" x14ac:dyDescent="0.25">
      <c r="A236" s="232"/>
      <c r="B236" s="440" t="s">
        <v>1895</v>
      </c>
      <c r="C236" s="189"/>
      <c r="D236" s="680">
        <v>1.38E-2</v>
      </c>
      <c r="E236" s="441"/>
      <c r="H236" s="174"/>
      <c r="K236" s="174"/>
      <c r="L236" s="174"/>
      <c r="M236" s="174"/>
      <c r="N236" s="174"/>
    </row>
    <row r="237" spans="1:14" x14ac:dyDescent="0.25">
      <c r="A237" s="232"/>
      <c r="B237" s="440" t="s">
        <v>1896</v>
      </c>
      <c r="C237" s="189"/>
      <c r="D237" s="680">
        <v>1.7000000000000001E-2</v>
      </c>
      <c r="E237" s="441"/>
      <c r="H237" s="174"/>
      <c r="K237" s="174"/>
      <c r="L237" s="174"/>
      <c r="M237" s="174"/>
      <c r="N237" s="174"/>
    </row>
    <row r="238" spans="1:14" x14ac:dyDescent="0.25">
      <c r="A238" s="232"/>
      <c r="B238" s="440" t="s">
        <v>1704</v>
      </c>
      <c r="C238" s="189"/>
      <c r="D238" s="680">
        <v>8.4500000000000006E-2</v>
      </c>
      <c r="E238" s="441"/>
      <c r="H238" s="174"/>
      <c r="K238" s="174"/>
      <c r="L238" s="174"/>
      <c r="M238" s="174"/>
      <c r="N238" s="174"/>
    </row>
    <row r="239" spans="1:14" x14ac:dyDescent="0.25">
      <c r="A239" s="232"/>
      <c r="B239" s="440" t="s">
        <v>1897</v>
      </c>
      <c r="C239" s="189"/>
      <c r="D239" s="680">
        <v>0.13830000000000001</v>
      </c>
      <c r="E239" s="441"/>
      <c r="F239" s="442"/>
      <c r="H239" s="174"/>
      <c r="K239" s="174"/>
      <c r="L239" s="174"/>
      <c r="M239" s="174"/>
      <c r="N239" s="174"/>
    </row>
    <row r="240" spans="1:14" x14ac:dyDescent="0.25">
      <c r="A240" s="232"/>
      <c r="B240" s="443"/>
      <c r="C240" s="300"/>
      <c r="D240" s="444"/>
      <c r="H240" s="174"/>
      <c r="K240" s="174"/>
      <c r="L240" s="174"/>
      <c r="M240" s="174"/>
      <c r="N240" s="174"/>
    </row>
    <row r="241" spans="1:14" x14ac:dyDescent="0.25">
      <c r="A241" s="232"/>
      <c r="B241" s="443" t="s">
        <v>1898</v>
      </c>
      <c r="C241" s="300"/>
      <c r="D241" s="445"/>
      <c r="H241" s="174"/>
      <c r="K241" s="174"/>
      <c r="L241" s="174"/>
      <c r="M241" s="174"/>
      <c r="N241" s="174"/>
    </row>
    <row r="242" spans="1:14" ht="15.75" thickBot="1" x14ac:dyDescent="0.3">
      <c r="A242" s="232"/>
      <c r="B242" s="236" t="s">
        <v>1899</v>
      </c>
      <c r="C242" s="237"/>
      <c r="D242" s="446"/>
      <c r="H242" s="174"/>
      <c r="K242" s="174"/>
      <c r="L242" s="174"/>
      <c r="M242" s="174"/>
      <c r="N242" s="174"/>
    </row>
    <row r="243" spans="1:14" x14ac:dyDescent="0.25">
      <c r="A243" s="232"/>
      <c r="B243" s="200"/>
      <c r="C243" s="200"/>
      <c r="H243" s="174"/>
      <c r="K243" s="174"/>
      <c r="L243" s="174"/>
      <c r="M243" s="174"/>
      <c r="N243" s="174"/>
    </row>
    <row r="244" spans="1:14" x14ac:dyDescent="0.25">
      <c r="A244" s="232"/>
      <c r="H244" s="174"/>
      <c r="K244" s="174"/>
      <c r="L244" s="174"/>
      <c r="M244" s="174"/>
      <c r="N244" s="174"/>
    </row>
    <row r="245" spans="1:14" x14ac:dyDescent="0.25">
      <c r="A245" s="232" t="s">
        <v>1900</v>
      </c>
      <c r="B245" s="233" t="s">
        <v>1901</v>
      </c>
      <c r="C245" s="234"/>
      <c r="D245" s="234"/>
      <c r="E245" s="234"/>
      <c r="F245" s="234"/>
      <c r="G245" s="235"/>
      <c r="H245" s="235"/>
      <c r="I245" s="235"/>
      <c r="J245" s="235"/>
      <c r="K245" s="235"/>
      <c r="L245" s="235"/>
      <c r="M245" s="235"/>
      <c r="N245" s="235"/>
    </row>
    <row r="246" spans="1:14" ht="15.75" thickBot="1" x14ac:dyDescent="0.3">
      <c r="A246" s="232"/>
      <c r="B246" s="233"/>
      <c r="C246" s="234"/>
      <c r="D246" s="235"/>
      <c r="E246" s="234"/>
      <c r="F246" s="234"/>
      <c r="G246" s="235"/>
      <c r="H246" s="235"/>
      <c r="I246" s="235"/>
      <c r="J246" s="235"/>
      <c r="K246" s="235"/>
      <c r="L246" s="235"/>
      <c r="M246" s="235"/>
      <c r="N246" s="235"/>
    </row>
    <row r="247" spans="1:14" ht="15.75" thickBot="1" x14ac:dyDescent="0.3">
      <c r="A247" s="232"/>
      <c r="B247" s="616" t="s">
        <v>1902</v>
      </c>
      <c r="C247" s="617"/>
      <c r="D247" s="681">
        <v>0.66</v>
      </c>
      <c r="E247" s="293"/>
      <c r="F247" s="288"/>
      <c r="G247" s="235"/>
      <c r="H247" s="235"/>
      <c r="I247" s="235"/>
      <c r="J247" s="235"/>
      <c r="K247" s="235"/>
      <c r="L247" s="235"/>
      <c r="M247" s="235"/>
      <c r="N247" s="235"/>
    </row>
    <row r="248" spans="1:14" ht="15.75" thickBot="1" x14ac:dyDescent="0.3">
      <c r="A248" s="232"/>
      <c r="B248" s="195"/>
      <c r="C248" s="195"/>
      <c r="D248" s="195"/>
      <c r="E248" s="447"/>
      <c r="F248" s="447"/>
      <c r="G248" s="174"/>
      <c r="H248" s="174"/>
      <c r="K248" s="174"/>
      <c r="L248" s="174"/>
      <c r="M248" s="174"/>
      <c r="N248" s="174"/>
    </row>
    <row r="249" spans="1:14" ht="15.75" thickBot="1" x14ac:dyDescent="0.3">
      <c r="A249" s="232"/>
      <c r="B249" s="255"/>
      <c r="C249" s="258" t="s">
        <v>1903</v>
      </c>
      <c r="D249" s="205" t="s">
        <v>1873</v>
      </c>
      <c r="E249" s="448"/>
      <c r="F249" s="288"/>
      <c r="G249" s="174"/>
      <c r="H249" s="174"/>
      <c r="K249" s="174"/>
      <c r="L249" s="174"/>
      <c r="M249" s="174"/>
      <c r="N249" s="174"/>
    </row>
    <row r="250" spans="1:14" x14ac:dyDescent="0.25">
      <c r="A250" s="232"/>
      <c r="B250" s="449" t="s">
        <v>1904</v>
      </c>
      <c r="C250" s="304" t="s">
        <v>1905</v>
      </c>
      <c r="D250" s="682">
        <v>0.13664114275444081</v>
      </c>
      <c r="E250" s="441"/>
      <c r="F250" s="330"/>
      <c r="G250" s="174"/>
      <c r="H250" s="174"/>
      <c r="K250" s="174"/>
      <c r="L250" s="174"/>
      <c r="M250" s="174"/>
      <c r="N250" s="174"/>
    </row>
    <row r="251" spans="1:14" x14ac:dyDescent="0.25">
      <c r="A251" s="232"/>
      <c r="B251" s="365"/>
      <c r="C251" s="251" t="s">
        <v>1906</v>
      </c>
      <c r="D251" s="512">
        <v>9.283964518976924E-2</v>
      </c>
      <c r="E251" s="441"/>
      <c r="F251" s="199"/>
      <c r="G251" s="174"/>
      <c r="H251" s="174"/>
      <c r="K251" s="174"/>
      <c r="L251" s="174"/>
      <c r="M251" s="174"/>
      <c r="N251" s="174"/>
    </row>
    <row r="252" spans="1:14" x14ac:dyDescent="0.25">
      <c r="A252" s="232"/>
      <c r="B252" s="365"/>
      <c r="C252" s="251" t="s">
        <v>1907</v>
      </c>
      <c r="D252" s="512">
        <v>0.12029438163666233</v>
      </c>
      <c r="E252" s="441"/>
      <c r="F252" s="199"/>
      <c r="G252" s="174"/>
      <c r="H252" s="174"/>
      <c r="K252" s="174"/>
      <c r="L252" s="174"/>
      <c r="M252" s="174"/>
      <c r="N252" s="174"/>
    </row>
    <row r="253" spans="1:14" x14ac:dyDescent="0.25">
      <c r="A253" s="232"/>
      <c r="B253" s="365"/>
      <c r="C253" s="251" t="s">
        <v>1908</v>
      </c>
      <c r="D253" s="512">
        <v>0.15388366436541115</v>
      </c>
      <c r="E253" s="441"/>
      <c r="F253" s="199"/>
      <c r="G253" s="174"/>
      <c r="H253" s="174"/>
      <c r="K253" s="174"/>
      <c r="L253" s="174"/>
      <c r="M253" s="174"/>
      <c r="N253" s="174"/>
    </row>
    <row r="254" spans="1:14" x14ac:dyDescent="0.25">
      <c r="A254" s="232"/>
      <c r="B254" s="365"/>
      <c r="C254" s="251" t="s">
        <v>1909</v>
      </c>
      <c r="D254" s="512">
        <v>0.18875764342933571</v>
      </c>
      <c r="E254" s="441"/>
      <c r="F254" s="199"/>
      <c r="G254" s="174"/>
      <c r="H254" s="174"/>
      <c r="K254" s="174"/>
      <c r="L254" s="174"/>
      <c r="M254" s="174"/>
      <c r="N254" s="174"/>
    </row>
    <row r="255" spans="1:14" x14ac:dyDescent="0.25">
      <c r="A255" s="232"/>
      <c r="B255" s="365"/>
      <c r="C255" s="251" t="s">
        <v>1910</v>
      </c>
      <c r="D255" s="512">
        <v>0.10435508805512393</v>
      </c>
      <c r="E255" s="441"/>
      <c r="F255" s="199"/>
      <c r="G255" s="174"/>
      <c r="H255" s="174"/>
      <c r="K255" s="174"/>
      <c r="L255" s="174"/>
      <c r="M255" s="174"/>
      <c r="N255" s="174"/>
    </row>
    <row r="256" spans="1:14" x14ac:dyDescent="0.25">
      <c r="A256" s="232"/>
      <c r="B256" s="365"/>
      <c r="C256" s="251" t="s">
        <v>1911</v>
      </c>
      <c r="D256" s="512">
        <v>0.10671462925410388</v>
      </c>
      <c r="E256" s="441"/>
      <c r="F256" s="199"/>
      <c r="G256" s="174"/>
      <c r="H256" s="174"/>
      <c r="K256" s="174"/>
      <c r="L256" s="174"/>
      <c r="M256" s="174"/>
      <c r="N256" s="174"/>
    </row>
    <row r="257" spans="1:14" x14ac:dyDescent="0.25">
      <c r="A257" s="232"/>
      <c r="B257" s="365"/>
      <c r="C257" s="251" t="s">
        <v>1912</v>
      </c>
      <c r="D257" s="512">
        <v>7.9991934955552652E-2</v>
      </c>
      <c r="E257" s="441"/>
      <c r="F257" s="199"/>
      <c r="G257" s="174"/>
      <c r="H257" s="174"/>
      <c r="K257" s="174"/>
      <c r="L257" s="174"/>
      <c r="M257" s="174"/>
      <c r="N257" s="174"/>
    </row>
    <row r="258" spans="1:14" x14ac:dyDescent="0.25">
      <c r="A258" s="232"/>
      <c r="B258" s="365"/>
      <c r="C258" s="251" t="s">
        <v>1913</v>
      </c>
      <c r="D258" s="512">
        <v>1.5204603142329952E-2</v>
      </c>
      <c r="E258" s="441"/>
      <c r="F258" s="199"/>
      <c r="G258" s="174"/>
      <c r="H258" s="174"/>
      <c r="K258" s="174"/>
      <c r="L258" s="174"/>
      <c r="M258" s="174"/>
      <c r="N258" s="174"/>
    </row>
    <row r="259" spans="1:14" x14ac:dyDescent="0.25">
      <c r="A259" s="232"/>
      <c r="B259" s="365"/>
      <c r="C259" s="251" t="s">
        <v>1914</v>
      </c>
      <c r="D259" s="512">
        <v>1.1998598918927638E-3</v>
      </c>
      <c r="E259" s="441"/>
      <c r="F259" s="199"/>
      <c r="G259" s="174"/>
      <c r="H259" s="174"/>
      <c r="K259" s="174"/>
      <c r="L259" s="174"/>
      <c r="M259" s="174"/>
      <c r="N259" s="174"/>
    </row>
    <row r="260" spans="1:14" x14ac:dyDescent="0.25">
      <c r="A260" s="232"/>
      <c r="B260" s="365"/>
      <c r="C260" s="251" t="s">
        <v>1915</v>
      </c>
      <c r="D260" s="512">
        <v>1.1740732537752696E-4</v>
      </c>
      <c r="E260" s="441"/>
      <c r="F260" s="199"/>
      <c r="G260" s="174"/>
      <c r="H260" s="174"/>
      <c r="K260" s="174"/>
      <c r="L260" s="174"/>
      <c r="M260" s="174"/>
      <c r="N260" s="174"/>
    </row>
    <row r="261" spans="1:14" x14ac:dyDescent="0.25">
      <c r="A261" s="232"/>
      <c r="B261" s="365"/>
      <c r="C261" s="251" t="s">
        <v>1916</v>
      </c>
      <c r="D261" s="512">
        <v>0</v>
      </c>
      <c r="E261" s="441"/>
      <c r="F261" s="199"/>
      <c r="G261" s="174"/>
      <c r="H261" s="174"/>
      <c r="K261" s="174"/>
      <c r="L261" s="174"/>
      <c r="M261" s="174"/>
      <c r="N261" s="174"/>
    </row>
    <row r="262" spans="1:14" ht="15.75" thickBot="1" x14ac:dyDescent="0.3">
      <c r="A262" s="232"/>
      <c r="B262" s="450"/>
      <c r="C262" s="451" t="s">
        <v>1917</v>
      </c>
      <c r="D262" s="513">
        <v>0</v>
      </c>
      <c r="E262" s="441"/>
      <c r="F262" s="199"/>
      <c r="G262" s="174"/>
      <c r="H262" s="174"/>
      <c r="K262" s="174"/>
      <c r="L262" s="174"/>
      <c r="M262" s="174"/>
      <c r="N262" s="174"/>
    </row>
    <row r="263" spans="1:14" x14ac:dyDescent="0.25">
      <c r="A263" s="232"/>
      <c r="G263" s="174"/>
      <c r="H263" s="174"/>
      <c r="K263" s="174"/>
      <c r="L263" s="174"/>
      <c r="M263" s="174"/>
      <c r="N263" s="174"/>
    </row>
    <row r="264" spans="1:14" x14ac:dyDescent="0.25">
      <c r="A264" s="232"/>
      <c r="G264" s="174"/>
      <c r="H264" s="174"/>
      <c r="K264" s="174"/>
      <c r="L264" s="174"/>
      <c r="M264" s="174"/>
      <c r="N264" s="174"/>
    </row>
    <row r="265" spans="1:14" x14ac:dyDescent="0.25">
      <c r="A265" s="232" t="s">
        <v>1918</v>
      </c>
      <c r="B265" s="233" t="s">
        <v>1919</v>
      </c>
      <c r="C265" s="234"/>
      <c r="D265" s="234"/>
      <c r="E265" s="234"/>
      <c r="F265" s="234"/>
      <c r="G265" s="235"/>
      <c r="H265" s="235"/>
      <c r="I265" s="235"/>
      <c r="J265" s="235"/>
      <c r="K265" s="235"/>
      <c r="L265" s="235"/>
      <c r="M265" s="235"/>
      <c r="N265" s="235"/>
    </row>
    <row r="266" spans="1:14" ht="15.75" thickBot="1" x14ac:dyDescent="0.3">
      <c r="A266" s="232"/>
      <c r="B266" s="233"/>
      <c r="C266" s="234"/>
      <c r="D266" s="234"/>
      <c r="E266" s="234"/>
      <c r="F266" s="234"/>
      <c r="G266" s="235"/>
      <c r="H266" s="235"/>
      <c r="I266" s="235"/>
      <c r="J266" s="235"/>
      <c r="K266" s="235"/>
      <c r="L266" s="235"/>
      <c r="M266" s="235"/>
      <c r="N266" s="235"/>
    </row>
    <row r="267" spans="1:14" ht="15.75" thickBot="1" x14ac:dyDescent="0.3">
      <c r="A267" s="232"/>
      <c r="B267" s="599" t="s">
        <v>1920</v>
      </c>
      <c r="C267" s="600"/>
      <c r="D267" s="681">
        <v>0.64</v>
      </c>
      <c r="E267" s="439"/>
      <c r="F267" s="288"/>
      <c r="G267" s="235"/>
      <c r="H267" s="235"/>
      <c r="I267" s="235"/>
      <c r="J267" s="235"/>
      <c r="K267" s="235"/>
      <c r="L267" s="235"/>
      <c r="M267" s="235"/>
      <c r="N267" s="235"/>
    </row>
    <row r="268" spans="1:14" ht="15.75" thickBot="1" x14ac:dyDescent="0.3">
      <c r="A268" s="232"/>
      <c r="B268" s="233"/>
      <c r="C268" s="234"/>
      <c r="D268" s="234"/>
      <c r="E268" s="293"/>
      <c r="F268" s="234"/>
      <c r="G268" s="235"/>
      <c r="H268" s="235"/>
      <c r="I268" s="235"/>
      <c r="J268" s="235"/>
      <c r="K268" s="235"/>
      <c r="L268" s="235"/>
      <c r="M268" s="235"/>
      <c r="N268" s="235"/>
    </row>
    <row r="269" spans="1:14" ht="15.75" thickBot="1" x14ac:dyDescent="0.3">
      <c r="A269" s="232"/>
      <c r="B269" s="255"/>
      <c r="C269" s="258" t="s">
        <v>1903</v>
      </c>
      <c r="D269" s="205" t="s">
        <v>1873</v>
      </c>
      <c r="E269" s="448"/>
      <c r="F269" s="427"/>
      <c r="G269" s="174"/>
      <c r="H269" s="174"/>
      <c r="K269" s="174"/>
      <c r="L269" s="174"/>
      <c r="M269" s="174"/>
      <c r="N269" s="174"/>
    </row>
    <row r="270" spans="1:14" x14ac:dyDescent="0.25">
      <c r="A270" s="232"/>
      <c r="B270" s="369" t="s">
        <v>1904</v>
      </c>
      <c r="C270" s="298" t="s">
        <v>1905</v>
      </c>
      <c r="D270" s="683">
        <v>0.15988927847807732</v>
      </c>
      <c r="E270" s="441"/>
      <c r="F270" s="288"/>
      <c r="G270" s="174"/>
      <c r="H270" s="174"/>
      <c r="K270" s="174"/>
      <c r="L270" s="174"/>
      <c r="M270" s="174"/>
      <c r="N270" s="174"/>
    </row>
    <row r="271" spans="1:14" x14ac:dyDescent="0.25">
      <c r="A271" s="232"/>
      <c r="B271" s="449"/>
      <c r="C271" s="304" t="s">
        <v>1906</v>
      </c>
      <c r="D271" s="684">
        <v>9.6029289609497193E-2</v>
      </c>
      <c r="E271" s="441"/>
      <c r="F271" s="199"/>
      <c r="G271" s="174"/>
      <c r="H271" s="174"/>
      <c r="K271" s="174"/>
      <c r="L271" s="174"/>
      <c r="M271" s="174"/>
      <c r="N271" s="174"/>
    </row>
    <row r="272" spans="1:14" x14ac:dyDescent="0.25">
      <c r="A272" s="232"/>
      <c r="B272" s="365"/>
      <c r="C272" s="251" t="s">
        <v>1907</v>
      </c>
      <c r="D272" s="684">
        <v>0.1192142443935704</v>
      </c>
      <c r="E272" s="441"/>
      <c r="F272" s="199"/>
      <c r="G272" s="174"/>
      <c r="H272" s="174"/>
      <c r="K272" s="174"/>
      <c r="L272" s="174"/>
      <c r="M272" s="174"/>
      <c r="N272" s="174"/>
    </row>
    <row r="273" spans="1:14" x14ac:dyDescent="0.25">
      <c r="A273" s="232"/>
      <c r="B273" s="365"/>
      <c r="C273" s="251" t="s">
        <v>1908</v>
      </c>
      <c r="D273" s="684">
        <v>0.1505923758850124</v>
      </c>
      <c r="E273" s="441"/>
      <c r="F273" s="199"/>
      <c r="G273" s="174"/>
      <c r="H273" s="174"/>
      <c r="K273" s="174"/>
      <c r="L273" s="174"/>
      <c r="M273" s="174"/>
      <c r="N273" s="174"/>
    </row>
    <row r="274" spans="1:14" x14ac:dyDescent="0.25">
      <c r="A274" s="232"/>
      <c r="B274" s="365"/>
      <c r="C274" s="251" t="s">
        <v>1909</v>
      </c>
      <c r="D274" s="684">
        <v>0.1972743097267734</v>
      </c>
      <c r="E274" s="441"/>
      <c r="F274" s="199"/>
      <c r="G274" s="174"/>
      <c r="H274" s="174"/>
      <c r="K274" s="174"/>
      <c r="L274" s="174"/>
      <c r="M274" s="174"/>
      <c r="N274" s="174"/>
    </row>
    <row r="275" spans="1:14" x14ac:dyDescent="0.25">
      <c r="A275" s="232"/>
      <c r="B275" s="365"/>
      <c r="C275" s="251" t="s">
        <v>1910</v>
      </c>
      <c r="D275" s="684">
        <v>0.11469719586399425</v>
      </c>
      <c r="E275" s="441"/>
      <c r="F275" s="199"/>
      <c r="G275" s="174"/>
      <c r="H275" s="174"/>
      <c r="K275" s="174"/>
      <c r="L275" s="174"/>
      <c r="M275" s="174"/>
      <c r="N275" s="174"/>
    </row>
    <row r="276" spans="1:14" x14ac:dyDescent="0.25">
      <c r="A276" s="232"/>
      <c r="B276" s="365"/>
      <c r="C276" s="251" t="s">
        <v>1911</v>
      </c>
      <c r="D276" s="684">
        <v>0.10518153844884451</v>
      </c>
      <c r="E276" s="441"/>
      <c r="F276" s="199"/>
      <c r="G276" s="174"/>
      <c r="H276" s="174"/>
      <c r="K276" s="174"/>
      <c r="L276" s="174"/>
      <c r="M276" s="174"/>
      <c r="N276" s="174"/>
    </row>
    <row r="277" spans="1:14" x14ac:dyDescent="0.25">
      <c r="A277" s="232"/>
      <c r="B277" s="365"/>
      <c r="C277" s="251" t="s">
        <v>1912</v>
      </c>
      <c r="D277" s="684">
        <v>5.7121767594230453E-2</v>
      </c>
      <c r="E277" s="441"/>
      <c r="F277" s="199"/>
      <c r="G277" s="174"/>
      <c r="H277" s="174"/>
      <c r="K277" s="174"/>
      <c r="L277" s="174"/>
      <c r="M277" s="174"/>
      <c r="N277" s="174"/>
    </row>
    <row r="278" spans="1:14" x14ac:dyDescent="0.25">
      <c r="A278" s="232"/>
      <c r="B278" s="365"/>
      <c r="C278" s="251" t="s">
        <v>1913</v>
      </c>
      <c r="D278" s="512"/>
      <c r="E278" s="199"/>
      <c r="F278" s="199"/>
      <c r="G278" s="174"/>
      <c r="H278" s="174"/>
      <c r="K278" s="174"/>
      <c r="L278" s="174"/>
      <c r="M278" s="174"/>
      <c r="N278" s="174"/>
    </row>
    <row r="279" spans="1:14" x14ac:dyDescent="0.25">
      <c r="A279" s="232"/>
      <c r="B279" s="365"/>
      <c r="C279" s="251" t="s">
        <v>1914</v>
      </c>
      <c r="D279" s="512"/>
      <c r="E279" s="199"/>
      <c r="F279" s="199"/>
      <c r="G279" s="174"/>
      <c r="H279" s="174"/>
      <c r="K279" s="174"/>
      <c r="L279" s="174"/>
      <c r="M279" s="174"/>
      <c r="N279" s="174"/>
    </row>
    <row r="280" spans="1:14" x14ac:dyDescent="0.25">
      <c r="A280" s="232"/>
      <c r="B280" s="365"/>
      <c r="C280" s="251" t="s">
        <v>1915</v>
      </c>
      <c r="D280" s="512"/>
      <c r="E280" s="199"/>
      <c r="F280" s="199"/>
      <c r="G280" s="174"/>
      <c r="H280" s="174"/>
      <c r="K280" s="174"/>
      <c r="L280" s="174"/>
      <c r="M280" s="174"/>
      <c r="N280" s="174"/>
    </row>
    <row r="281" spans="1:14" x14ac:dyDescent="0.25">
      <c r="A281" s="232"/>
      <c r="B281" s="365"/>
      <c r="C281" s="251" t="s">
        <v>1916</v>
      </c>
      <c r="D281" s="512"/>
      <c r="E281" s="199"/>
      <c r="F281" s="199"/>
      <c r="G281" s="174"/>
      <c r="H281" s="174"/>
      <c r="K281" s="174"/>
      <c r="L281" s="174"/>
      <c r="M281" s="174"/>
      <c r="N281" s="174"/>
    </row>
    <row r="282" spans="1:14" ht="15.75" thickBot="1" x14ac:dyDescent="0.3">
      <c r="A282" s="232"/>
      <c r="B282" s="365"/>
      <c r="C282" s="253" t="s">
        <v>1917</v>
      </c>
      <c r="D282" s="513"/>
      <c r="E282" s="199"/>
      <c r="F282" s="199"/>
      <c r="G282" s="174"/>
      <c r="H282" s="174"/>
      <c r="K282" s="174"/>
      <c r="L282" s="174"/>
      <c r="M282" s="174"/>
      <c r="N282" s="174"/>
    </row>
    <row r="283" spans="1:14" x14ac:dyDescent="0.25">
      <c r="A283" s="232"/>
      <c r="B283" s="198"/>
      <c r="C283" s="198"/>
      <c r="D283" s="174"/>
      <c r="G283" s="174"/>
      <c r="H283" s="174"/>
      <c r="K283" s="174"/>
      <c r="L283" s="174"/>
      <c r="M283" s="174"/>
      <c r="N283" s="174"/>
    </row>
    <row r="284" spans="1:14" x14ac:dyDescent="0.25">
      <c r="A284" s="232"/>
      <c r="B284" s="200"/>
      <c r="C284" s="200"/>
      <c r="D284" s="174"/>
      <c r="G284" s="174"/>
      <c r="H284" s="174"/>
      <c r="K284" s="174"/>
      <c r="L284" s="174"/>
      <c r="M284" s="174"/>
      <c r="N284" s="174"/>
    </row>
    <row r="285" spans="1:14" x14ac:dyDescent="0.25">
      <c r="A285" s="232" t="s">
        <v>1921</v>
      </c>
      <c r="B285" s="233" t="s">
        <v>1922</v>
      </c>
      <c r="G285" s="174"/>
      <c r="H285" s="174"/>
      <c r="K285" s="174"/>
      <c r="L285" s="174"/>
      <c r="M285" s="174"/>
      <c r="N285" s="174"/>
    </row>
    <row r="286" spans="1:14" ht="15.75" thickBot="1" x14ac:dyDescent="0.3">
      <c r="A286" s="232"/>
      <c r="B286" s="233"/>
      <c r="G286" s="174"/>
      <c r="H286" s="174"/>
      <c r="K286" s="174"/>
      <c r="L286" s="174"/>
      <c r="M286" s="174"/>
      <c r="N286" s="174"/>
    </row>
    <row r="287" spans="1:14" ht="15.75" thickBot="1" x14ac:dyDescent="0.3">
      <c r="A287" s="232"/>
      <c r="B287" s="217"/>
      <c r="D287" s="217"/>
      <c r="E287" s="452" t="s">
        <v>1873</v>
      </c>
      <c r="F287" s="441"/>
      <c r="G287" s="174"/>
      <c r="H287" s="174"/>
      <c r="K287" s="174"/>
      <c r="L287" s="174"/>
      <c r="M287" s="174"/>
      <c r="N287" s="174"/>
    </row>
    <row r="288" spans="1:14" x14ac:dyDescent="0.25">
      <c r="A288" s="453"/>
      <c r="B288" s="454" t="s">
        <v>1923</v>
      </c>
      <c r="C288" s="241"/>
      <c r="D288" s="455"/>
      <c r="E288" s="685">
        <v>7.805859825662749E-2</v>
      </c>
      <c r="F288" s="441"/>
      <c r="G288" s="174"/>
      <c r="H288" s="174"/>
      <c r="K288" s="174"/>
      <c r="L288" s="174"/>
      <c r="M288" s="174"/>
      <c r="N288" s="174"/>
    </row>
    <row r="289" spans="1:14" ht="15.75" thickBot="1" x14ac:dyDescent="0.3">
      <c r="A289" s="453"/>
      <c r="B289" s="456" t="s">
        <v>1924</v>
      </c>
      <c r="C289" s="207"/>
      <c r="D289" s="457"/>
      <c r="E289" s="685">
        <v>0.62529554863309267</v>
      </c>
      <c r="F289" s="441"/>
      <c r="G289" s="174"/>
      <c r="H289" s="174"/>
      <c r="K289" s="174"/>
      <c r="L289" s="174"/>
      <c r="M289" s="174"/>
      <c r="N289" s="174"/>
    </row>
    <row r="290" spans="1:14" ht="15.75" thickBot="1" x14ac:dyDescent="0.3">
      <c r="A290" s="453"/>
      <c r="B290" s="458"/>
      <c r="C290" s="257"/>
      <c r="D290" s="459" t="s">
        <v>1925</v>
      </c>
      <c r="E290" s="686">
        <v>0.7033541468897202</v>
      </c>
      <c r="F290" s="441"/>
      <c r="G290" s="174"/>
      <c r="H290" s="174"/>
      <c r="K290" s="174"/>
      <c r="L290" s="174"/>
      <c r="M290" s="174"/>
      <c r="N290" s="174"/>
    </row>
    <row r="291" spans="1:14" x14ac:dyDescent="0.25">
      <c r="A291" s="232"/>
      <c r="B291" s="460" t="s">
        <v>1926</v>
      </c>
      <c r="C291" s="601" t="s">
        <v>1927</v>
      </c>
      <c r="D291" s="602"/>
      <c r="E291" s="687">
        <v>0.2935917352625545</v>
      </c>
      <c r="F291" s="441"/>
      <c r="G291" s="174"/>
      <c r="H291" s="174"/>
      <c r="K291" s="174"/>
      <c r="L291" s="174"/>
      <c r="M291" s="174"/>
      <c r="N291" s="174"/>
    </row>
    <row r="292" spans="1:14" x14ac:dyDescent="0.25">
      <c r="A292" s="232"/>
      <c r="B292" s="461"/>
      <c r="C292" s="603" t="s">
        <v>2094</v>
      </c>
      <c r="D292" s="604"/>
      <c r="E292" s="687">
        <v>3.0541178477254127E-3</v>
      </c>
      <c r="F292" s="441"/>
      <c r="G292" s="174"/>
      <c r="H292" s="174"/>
      <c r="K292" s="174"/>
      <c r="L292" s="174"/>
      <c r="M292" s="174"/>
      <c r="N292" s="174"/>
    </row>
    <row r="293" spans="1:14" ht="15.75" thickBot="1" x14ac:dyDescent="0.3">
      <c r="A293" s="232"/>
      <c r="B293" s="462"/>
      <c r="C293" s="605" t="s">
        <v>95</v>
      </c>
      <c r="D293" s="604" t="s">
        <v>1928</v>
      </c>
      <c r="E293" s="514"/>
      <c r="F293" s="441"/>
      <c r="G293" s="174"/>
      <c r="H293" s="174"/>
      <c r="K293" s="174"/>
      <c r="L293" s="174"/>
      <c r="M293" s="174"/>
      <c r="N293" s="174"/>
    </row>
    <row r="294" spans="1:14" ht="15.75" thickBot="1" x14ac:dyDescent="0.3">
      <c r="A294" s="232"/>
      <c r="B294" s="463"/>
      <c r="C294" s="257"/>
      <c r="D294" s="459" t="s">
        <v>1929</v>
      </c>
      <c r="E294" s="686">
        <v>0.29664585311027991</v>
      </c>
      <c r="F294" s="441"/>
      <c r="G294" s="174"/>
      <c r="H294" s="174"/>
      <c r="K294" s="174"/>
      <c r="L294" s="174"/>
      <c r="M294" s="174"/>
      <c r="N294" s="174"/>
    </row>
    <row r="295" spans="1:14" x14ac:dyDescent="0.25">
      <c r="A295" s="232"/>
      <c r="B295" s="464"/>
      <c r="E295" s="465"/>
      <c r="F295" s="441"/>
      <c r="G295" s="174"/>
      <c r="H295" s="174"/>
      <c r="K295" s="174"/>
      <c r="L295" s="174"/>
      <c r="M295" s="174"/>
      <c r="N295" s="174"/>
    </row>
    <row r="296" spans="1:14" x14ac:dyDescent="0.25">
      <c r="A296" s="232"/>
      <c r="B296" s="464"/>
      <c r="G296" s="174"/>
      <c r="H296" s="174"/>
      <c r="K296" s="174"/>
      <c r="L296" s="174"/>
      <c r="M296" s="174"/>
      <c r="N296" s="174"/>
    </row>
    <row r="297" spans="1:14" x14ac:dyDescent="0.25">
      <c r="A297" s="238" t="s">
        <v>1930</v>
      </c>
      <c r="B297" s="426" t="s">
        <v>1931</v>
      </c>
      <c r="G297" s="174"/>
      <c r="H297" s="174"/>
      <c r="K297" s="174"/>
      <c r="L297" s="174"/>
      <c r="M297" s="174"/>
      <c r="N297" s="174"/>
    </row>
    <row r="298" spans="1:14" ht="15.75" thickBot="1" x14ac:dyDescent="0.3">
      <c r="A298" s="232"/>
      <c r="B298" s="426"/>
      <c r="G298" s="174"/>
      <c r="H298" s="174"/>
      <c r="K298" s="174"/>
      <c r="L298" s="174"/>
      <c r="M298" s="174"/>
      <c r="N298" s="174"/>
    </row>
    <row r="299" spans="1:14" ht="15.75" thickBot="1" x14ac:dyDescent="0.3">
      <c r="A299" s="232"/>
      <c r="B299" s="273" t="s">
        <v>1932</v>
      </c>
      <c r="C299" s="274" t="s">
        <v>1873</v>
      </c>
      <c r="D299" s="427"/>
      <c r="E299" s="288"/>
      <c r="F299" s="439"/>
      <c r="G299" s="174"/>
      <c r="H299" s="174"/>
      <c r="K299" s="174"/>
      <c r="L299" s="174"/>
      <c r="M299" s="174"/>
      <c r="N299" s="174"/>
    </row>
    <row r="300" spans="1:14" x14ac:dyDescent="0.25">
      <c r="A300" s="232"/>
      <c r="B300" s="466" t="s">
        <v>1933</v>
      </c>
      <c r="C300" s="688">
        <v>4.1200000000000001E-2</v>
      </c>
      <c r="D300" s="441"/>
      <c r="E300" s="199"/>
      <c r="F300" s="330"/>
      <c r="G300" s="174"/>
      <c r="H300" s="174"/>
      <c r="K300" s="174"/>
      <c r="L300" s="174"/>
      <c r="M300" s="174"/>
      <c r="N300" s="174"/>
    </row>
    <row r="301" spans="1:14" x14ac:dyDescent="0.25">
      <c r="A301" s="232"/>
      <c r="B301" s="467" t="s">
        <v>1934</v>
      </c>
      <c r="C301" s="689">
        <v>0.1037</v>
      </c>
      <c r="D301" s="441"/>
      <c r="E301" s="468"/>
      <c r="F301" s="330"/>
      <c r="G301" s="174"/>
      <c r="H301" s="174"/>
      <c r="K301" s="174"/>
      <c r="L301" s="174"/>
      <c r="M301" s="174"/>
      <c r="N301" s="174"/>
    </row>
    <row r="302" spans="1:14" x14ac:dyDescent="0.25">
      <c r="A302" s="232"/>
      <c r="B302" s="467" t="s">
        <v>1935</v>
      </c>
      <c r="C302" s="689">
        <v>0.14779999999999999</v>
      </c>
      <c r="D302" s="441"/>
      <c r="E302" s="468"/>
      <c r="F302" s="330"/>
      <c r="G302" s="174"/>
      <c r="H302" s="174"/>
      <c r="K302" s="174"/>
      <c r="L302" s="174"/>
      <c r="M302" s="174"/>
      <c r="N302" s="174"/>
    </row>
    <row r="303" spans="1:14" x14ac:dyDescent="0.25">
      <c r="A303" s="232"/>
      <c r="B303" s="467" t="s">
        <v>1936</v>
      </c>
      <c r="C303" s="689">
        <v>0.27279999999999999</v>
      </c>
      <c r="D303" s="441"/>
      <c r="E303" s="468"/>
      <c r="F303" s="330"/>
      <c r="G303" s="174"/>
      <c r="H303" s="174"/>
      <c r="K303" s="174"/>
      <c r="L303" s="174"/>
      <c r="M303" s="174"/>
      <c r="N303" s="174"/>
    </row>
    <row r="304" spans="1:14" ht="15.75" thickBot="1" x14ac:dyDescent="0.3">
      <c r="A304" s="232"/>
      <c r="B304" s="244" t="s">
        <v>1937</v>
      </c>
      <c r="C304" s="690">
        <v>0.4345</v>
      </c>
      <c r="D304" s="441"/>
      <c r="E304" s="468"/>
      <c r="F304" s="327"/>
      <c r="G304" s="174"/>
      <c r="H304" s="174"/>
      <c r="K304" s="174"/>
      <c r="L304" s="174"/>
      <c r="M304" s="174"/>
      <c r="N304" s="174"/>
    </row>
    <row r="305" spans="1:14" x14ac:dyDescent="0.25">
      <c r="A305" s="232"/>
      <c r="B305" s="217"/>
      <c r="C305" s="199"/>
      <c r="D305" s="441"/>
      <c r="E305" s="469"/>
      <c r="F305" s="470"/>
      <c r="G305" s="174"/>
      <c r="H305" s="174"/>
      <c r="K305" s="174"/>
      <c r="L305" s="174"/>
      <c r="M305" s="174"/>
      <c r="N305" s="174"/>
    </row>
    <row r="306" spans="1:14" x14ac:dyDescent="0.25">
      <c r="H306" s="174"/>
      <c r="K306" s="174"/>
      <c r="L306" s="174"/>
      <c r="M306" s="174"/>
      <c r="N306" s="174"/>
    </row>
    <row r="307" spans="1:14" x14ac:dyDescent="0.25">
      <c r="A307" s="232" t="s">
        <v>1938</v>
      </c>
      <c r="B307" s="426" t="s">
        <v>1939</v>
      </c>
      <c r="F307" s="470"/>
      <c r="G307" s="174"/>
      <c r="H307" s="174"/>
      <c r="K307" s="174"/>
      <c r="L307" s="174"/>
      <c r="M307" s="174"/>
      <c r="N307" s="174"/>
    </row>
    <row r="308" spans="1:14" ht="15.75" thickBot="1" x14ac:dyDescent="0.3">
      <c r="A308" s="232"/>
      <c r="B308" s="426"/>
      <c r="F308" s="470"/>
      <c r="G308" s="174"/>
      <c r="H308" s="174"/>
      <c r="K308" s="174"/>
      <c r="L308" s="174"/>
      <c r="M308" s="174"/>
      <c r="N308" s="174"/>
    </row>
    <row r="309" spans="1:14" ht="15.75" thickBot="1" x14ac:dyDescent="0.3">
      <c r="A309" s="232"/>
      <c r="B309" s="196"/>
      <c r="C309" s="452" t="s">
        <v>1873</v>
      </c>
      <c r="D309" s="471"/>
      <c r="F309" s="472"/>
      <c r="G309" s="174"/>
      <c r="H309" s="174"/>
      <c r="K309" s="174"/>
      <c r="L309" s="174"/>
      <c r="M309" s="174"/>
      <c r="N309" s="174"/>
    </row>
    <row r="310" spans="1:14" x14ac:dyDescent="0.25">
      <c r="A310" s="232"/>
      <c r="B310" s="206" t="s">
        <v>776</v>
      </c>
      <c r="C310" s="515">
        <v>0.75190000000000001</v>
      </c>
      <c r="D310" s="441"/>
      <c r="G310" s="174"/>
      <c r="H310" s="174"/>
      <c r="K310" s="174"/>
      <c r="L310" s="174"/>
      <c r="M310" s="174"/>
      <c r="N310" s="174"/>
    </row>
    <row r="311" spans="1:14" x14ac:dyDescent="0.25">
      <c r="A311" s="232"/>
      <c r="B311" s="188" t="s">
        <v>1940</v>
      </c>
      <c r="C311" s="516">
        <v>2.6200000000000001E-2</v>
      </c>
      <c r="D311" s="441"/>
      <c r="G311" s="174"/>
      <c r="H311" s="174"/>
      <c r="K311" s="174"/>
      <c r="L311" s="174"/>
      <c r="M311" s="174"/>
      <c r="N311" s="174"/>
    </row>
    <row r="312" spans="1:14" x14ac:dyDescent="0.25">
      <c r="A312" s="232"/>
      <c r="B312" s="188" t="s">
        <v>1941</v>
      </c>
      <c r="C312" s="516">
        <v>0.22189999999999999</v>
      </c>
      <c r="D312" s="441"/>
      <c r="G312" s="174"/>
      <c r="H312" s="174"/>
      <c r="K312" s="174"/>
      <c r="L312" s="174"/>
      <c r="M312" s="174"/>
      <c r="N312" s="174"/>
    </row>
    <row r="313" spans="1:14" x14ac:dyDescent="0.25">
      <c r="A313" s="232"/>
      <c r="B313" s="397" t="s">
        <v>95</v>
      </c>
      <c r="C313" s="473">
        <v>0</v>
      </c>
      <c r="D313" s="441"/>
      <c r="G313" s="174"/>
      <c r="H313" s="174"/>
      <c r="K313" s="174"/>
      <c r="L313" s="174"/>
      <c r="M313" s="174"/>
      <c r="N313" s="174"/>
    </row>
    <row r="314" spans="1:14" ht="15.75" thickBot="1" x14ac:dyDescent="0.3">
      <c r="A314" s="232"/>
      <c r="B314" s="370" t="s">
        <v>1899</v>
      </c>
      <c r="C314" s="517">
        <v>0</v>
      </c>
      <c r="D314" s="441"/>
      <c r="G314" s="174"/>
      <c r="H314" s="174"/>
      <c r="K314" s="174"/>
      <c r="L314" s="174"/>
      <c r="M314" s="174"/>
      <c r="N314" s="174"/>
    </row>
    <row r="315" spans="1:14" x14ac:dyDescent="0.25">
      <c r="A315" s="238"/>
      <c r="B315" s="174"/>
      <c r="C315" s="174"/>
      <c r="D315" s="441"/>
      <c r="E315" s="174"/>
      <c r="F315" s="174"/>
      <c r="G315" s="174"/>
      <c r="H315" s="174"/>
      <c r="K315" s="174"/>
      <c r="L315" s="174"/>
      <c r="M315" s="174"/>
      <c r="N315" s="174"/>
    </row>
    <row r="316" spans="1:14" x14ac:dyDescent="0.25">
      <c r="A316" s="232"/>
      <c r="G316" s="174"/>
      <c r="H316" s="174"/>
      <c r="K316" s="174"/>
      <c r="L316" s="174"/>
      <c r="M316" s="174"/>
      <c r="N316" s="174"/>
    </row>
    <row r="317" spans="1:14" x14ac:dyDescent="0.25">
      <c r="A317" s="238" t="s">
        <v>1942</v>
      </c>
      <c r="B317" s="426" t="s">
        <v>1943</v>
      </c>
      <c r="G317" s="174"/>
      <c r="H317" s="174"/>
      <c r="K317" s="174"/>
      <c r="L317" s="174"/>
      <c r="M317" s="174"/>
      <c r="N317" s="174"/>
    </row>
    <row r="318" spans="1:14" ht="15.75" thickBot="1" x14ac:dyDescent="0.3">
      <c r="A318" s="232"/>
      <c r="G318" s="174"/>
      <c r="H318" s="174"/>
      <c r="K318" s="174"/>
      <c r="L318" s="174"/>
      <c r="M318" s="174"/>
      <c r="N318" s="174"/>
    </row>
    <row r="319" spans="1:14" ht="15.75" thickBot="1" x14ac:dyDescent="0.3">
      <c r="A319" s="232"/>
      <c r="B319" s="195"/>
      <c r="C319" s="452" t="s">
        <v>1873</v>
      </c>
      <c r="D319" s="471"/>
      <c r="G319" s="174"/>
      <c r="H319" s="174"/>
      <c r="K319" s="174"/>
      <c r="L319" s="174"/>
      <c r="M319" s="174"/>
      <c r="N319" s="174"/>
    </row>
    <row r="320" spans="1:14" x14ac:dyDescent="0.25">
      <c r="A320" s="232"/>
      <c r="B320" s="369" t="s">
        <v>656</v>
      </c>
      <c r="C320" s="473">
        <v>1</v>
      </c>
      <c r="D320" s="474"/>
      <c r="G320" s="174"/>
      <c r="H320" s="174"/>
      <c r="K320" s="174"/>
      <c r="L320" s="174"/>
      <c r="M320" s="174"/>
      <c r="N320" s="174"/>
    </row>
    <row r="321" spans="1:14" x14ac:dyDescent="0.25">
      <c r="A321" s="232"/>
      <c r="B321" s="397" t="s">
        <v>1944</v>
      </c>
      <c r="C321" s="475"/>
      <c r="D321" s="474"/>
      <c r="G321" s="174"/>
      <c r="H321" s="174"/>
      <c r="K321" s="174"/>
      <c r="L321" s="174"/>
      <c r="M321" s="174"/>
      <c r="N321" s="174"/>
    </row>
    <row r="322" spans="1:14" x14ac:dyDescent="0.25">
      <c r="A322" s="232"/>
      <c r="B322" s="397" t="s">
        <v>1945</v>
      </c>
      <c r="C322" s="379"/>
      <c r="D322" s="474"/>
      <c r="G322" s="174"/>
      <c r="H322" s="174"/>
      <c r="K322" s="174"/>
      <c r="L322" s="174"/>
      <c r="M322" s="174"/>
      <c r="N322" s="174"/>
    </row>
    <row r="323" spans="1:14" x14ac:dyDescent="0.25">
      <c r="A323" s="232"/>
      <c r="B323" s="476" t="s">
        <v>95</v>
      </c>
      <c r="C323" s="379"/>
      <c r="D323" s="217"/>
      <c r="G323" s="174"/>
      <c r="H323" s="174"/>
      <c r="K323" s="174"/>
      <c r="L323" s="174"/>
      <c r="M323" s="174"/>
      <c r="N323" s="174"/>
    </row>
    <row r="324" spans="1:14" ht="15.75" thickBot="1" x14ac:dyDescent="0.3">
      <c r="A324" s="232"/>
      <c r="B324" s="370" t="s">
        <v>1899</v>
      </c>
      <c r="C324" s="477"/>
      <c r="D324" s="217"/>
      <c r="G324" s="174"/>
      <c r="H324" s="174"/>
      <c r="K324" s="174"/>
      <c r="L324" s="174"/>
      <c r="M324" s="174"/>
      <c r="N324" s="174"/>
    </row>
    <row r="325" spans="1:14" x14ac:dyDescent="0.25">
      <c r="A325" s="232"/>
      <c r="G325" s="174"/>
      <c r="H325" s="174"/>
      <c r="K325" s="174"/>
      <c r="L325" s="174"/>
      <c r="M325" s="174"/>
      <c r="N325" s="174"/>
    </row>
    <row r="326" spans="1:14" x14ac:dyDescent="0.25">
      <c r="A326" s="232"/>
      <c r="G326" s="174"/>
      <c r="H326" s="174"/>
      <c r="K326" s="174"/>
      <c r="L326" s="174"/>
      <c r="M326" s="174"/>
      <c r="N326" s="174"/>
    </row>
    <row r="327" spans="1:14" x14ac:dyDescent="0.25">
      <c r="A327" s="232" t="s">
        <v>1946</v>
      </c>
      <c r="B327" s="272" t="s">
        <v>1947</v>
      </c>
      <c r="G327" s="174"/>
      <c r="H327" s="174"/>
      <c r="K327" s="174"/>
      <c r="L327" s="174"/>
      <c r="M327" s="174"/>
      <c r="N327" s="174"/>
    </row>
    <row r="328" spans="1:14" ht="15.75" thickBot="1" x14ac:dyDescent="0.3">
      <c r="A328" s="232"/>
      <c r="G328" s="174"/>
      <c r="H328" s="174"/>
      <c r="K328" s="174"/>
      <c r="L328" s="174"/>
      <c r="M328" s="174"/>
      <c r="N328" s="174"/>
    </row>
    <row r="329" spans="1:14" ht="15.75" thickBot="1" x14ac:dyDescent="0.3">
      <c r="A329" s="232"/>
      <c r="C329" s="452" t="s">
        <v>1873</v>
      </c>
      <c r="E329" s="439"/>
      <c r="G329" s="174"/>
      <c r="H329" s="174"/>
      <c r="K329" s="174"/>
      <c r="L329" s="174"/>
      <c r="M329" s="174"/>
      <c r="N329" s="174"/>
    </row>
    <row r="330" spans="1:14" x14ac:dyDescent="0.25">
      <c r="A330" s="232"/>
      <c r="B330" s="369" t="s">
        <v>1948</v>
      </c>
      <c r="C330" s="691">
        <v>0.94950000000000001</v>
      </c>
      <c r="D330" s="441"/>
      <c r="E330" s="472"/>
      <c r="G330" s="174"/>
      <c r="H330" s="174"/>
      <c r="K330" s="174"/>
      <c r="L330" s="174"/>
      <c r="M330" s="174"/>
      <c r="N330" s="174"/>
    </row>
    <row r="331" spans="1:14" x14ac:dyDescent="0.25">
      <c r="A331" s="232"/>
      <c r="B331" s="397" t="s">
        <v>1949</v>
      </c>
      <c r="C331" s="692">
        <v>4.5100000000000001E-2</v>
      </c>
      <c r="D331" s="441"/>
      <c r="E331" s="470"/>
      <c r="F331" s="470"/>
      <c r="G331" s="174"/>
      <c r="H331" s="174"/>
      <c r="K331" s="174"/>
      <c r="L331" s="174"/>
      <c r="M331" s="174"/>
      <c r="N331" s="174"/>
    </row>
    <row r="332" spans="1:14" x14ac:dyDescent="0.25">
      <c r="A332" s="232"/>
      <c r="B332" s="397" t="s">
        <v>1950</v>
      </c>
      <c r="C332" s="512">
        <v>5.4000000000000003E-3</v>
      </c>
      <c r="D332" s="441"/>
      <c r="E332" s="470"/>
      <c r="F332" s="470"/>
      <c r="G332" s="174"/>
      <c r="H332" s="174"/>
      <c r="K332" s="174"/>
      <c r="L332" s="174"/>
      <c r="M332" s="174"/>
      <c r="N332" s="174"/>
    </row>
    <row r="333" spans="1:14" x14ac:dyDescent="0.25">
      <c r="A333" s="232"/>
      <c r="B333" s="397" t="s">
        <v>1951</v>
      </c>
      <c r="C333" s="692">
        <v>0</v>
      </c>
      <c r="D333" s="441"/>
      <c r="E333" s="470"/>
      <c r="F333" s="470"/>
      <c r="G333" s="174"/>
      <c r="H333" s="174"/>
      <c r="K333" s="174"/>
      <c r="L333" s="174"/>
      <c r="M333" s="174"/>
      <c r="N333" s="174"/>
    </row>
    <row r="334" spans="1:14" x14ac:dyDescent="0.25">
      <c r="A334" s="232"/>
      <c r="B334" s="397" t="s">
        <v>95</v>
      </c>
      <c r="C334" s="692">
        <v>0</v>
      </c>
      <c r="E334" s="470"/>
      <c r="F334" s="470"/>
      <c r="G334" s="174"/>
      <c r="H334" s="174"/>
      <c r="K334" s="174"/>
      <c r="L334" s="174"/>
      <c r="M334" s="174"/>
      <c r="N334" s="174"/>
    </row>
    <row r="335" spans="1:14" ht="15.75" thickBot="1" x14ac:dyDescent="0.3">
      <c r="A335" s="232"/>
      <c r="B335" s="450" t="s">
        <v>1899</v>
      </c>
      <c r="C335" s="518">
        <v>0</v>
      </c>
      <c r="E335" s="470"/>
      <c r="F335" s="470"/>
      <c r="G335" s="174"/>
      <c r="H335" s="174"/>
      <c r="K335" s="174"/>
      <c r="L335" s="174"/>
      <c r="M335" s="174"/>
      <c r="N335" s="174"/>
    </row>
    <row r="336" spans="1:14" x14ac:dyDescent="0.25">
      <c r="A336" s="232"/>
      <c r="E336" s="470"/>
      <c r="F336" s="470"/>
      <c r="G336" s="174"/>
      <c r="H336" s="174"/>
      <c r="K336" s="174"/>
      <c r="L336" s="174"/>
      <c r="M336" s="174"/>
      <c r="N336" s="174"/>
    </row>
    <row r="337" spans="1:14" x14ac:dyDescent="0.25">
      <c r="A337" s="232"/>
      <c r="E337" s="470"/>
      <c r="F337" s="470"/>
      <c r="G337" s="174"/>
      <c r="H337" s="174"/>
      <c r="K337" s="174"/>
      <c r="L337" s="174"/>
      <c r="M337" s="174"/>
      <c r="N337" s="174"/>
    </row>
    <row r="338" spans="1:14" x14ac:dyDescent="0.25">
      <c r="A338" s="238" t="s">
        <v>1952</v>
      </c>
      <c r="B338" s="233" t="s">
        <v>1953</v>
      </c>
      <c r="E338" s="470"/>
      <c r="F338" s="470"/>
      <c r="G338" s="174"/>
      <c r="H338" s="174"/>
      <c r="K338" s="174"/>
      <c r="L338" s="174"/>
      <c r="M338" s="174"/>
      <c r="N338" s="174"/>
    </row>
    <row r="339" spans="1:14" ht="15.75" thickBot="1" x14ac:dyDescent="0.3">
      <c r="A339" s="232"/>
      <c r="E339" s="470"/>
      <c r="F339" s="470"/>
      <c r="G339" s="174"/>
      <c r="H339" s="174"/>
      <c r="K339" s="174"/>
      <c r="L339" s="174"/>
      <c r="M339" s="174"/>
      <c r="N339" s="174"/>
    </row>
    <row r="340" spans="1:14" ht="15.75" thickBot="1" x14ac:dyDescent="0.3">
      <c r="A340" s="232"/>
      <c r="D340" s="452" t="s">
        <v>1873</v>
      </c>
      <c r="E340" s="470"/>
      <c r="F340" s="470"/>
      <c r="G340" s="174"/>
      <c r="H340" s="174"/>
      <c r="K340" s="174"/>
      <c r="L340" s="174"/>
      <c r="M340" s="174"/>
      <c r="N340" s="174"/>
    </row>
    <row r="341" spans="1:14" x14ac:dyDescent="0.25">
      <c r="A341" s="232"/>
      <c r="B341" s="183" t="s">
        <v>1954</v>
      </c>
      <c r="C341" s="353"/>
      <c r="D341" s="691">
        <v>0.76729999999999998</v>
      </c>
      <c r="E341" s="441"/>
      <c r="F341" s="470"/>
      <c r="G341" s="174"/>
      <c r="H341" s="174"/>
      <c r="K341" s="174"/>
      <c r="L341" s="174"/>
      <c r="M341" s="174"/>
      <c r="N341" s="174"/>
    </row>
    <row r="342" spans="1:14" x14ac:dyDescent="0.25">
      <c r="A342" s="232"/>
      <c r="B342" s="188" t="s">
        <v>1955</v>
      </c>
      <c r="C342" s="251"/>
      <c r="D342" s="692">
        <v>0.10340000000000001</v>
      </c>
      <c r="E342" s="441"/>
      <c r="G342" s="174"/>
      <c r="H342" s="174"/>
      <c r="K342" s="174"/>
      <c r="L342" s="174"/>
      <c r="M342" s="174"/>
      <c r="N342" s="174"/>
    </row>
    <row r="343" spans="1:14" x14ac:dyDescent="0.25">
      <c r="A343" s="232"/>
      <c r="B343" s="188" t="s">
        <v>1956</v>
      </c>
      <c r="C343" s="251"/>
      <c r="D343" s="512">
        <v>7.5600000000000001E-2</v>
      </c>
      <c r="E343" s="441"/>
      <c r="F343" s="470"/>
      <c r="G343" s="174"/>
      <c r="H343" s="174"/>
      <c r="K343" s="174"/>
      <c r="L343" s="174"/>
      <c r="M343" s="174"/>
      <c r="N343" s="174"/>
    </row>
    <row r="344" spans="1:14" x14ac:dyDescent="0.25">
      <c r="A344" s="232"/>
      <c r="B344" s="188" t="s">
        <v>1957</v>
      </c>
      <c r="C344" s="251"/>
      <c r="D344" s="692">
        <v>5.3699999999999998E-2</v>
      </c>
      <c r="E344" s="441"/>
      <c r="F344" s="470"/>
      <c r="G344" s="174"/>
      <c r="H344" s="174"/>
      <c r="K344" s="174"/>
      <c r="L344" s="174"/>
      <c r="M344" s="174"/>
      <c r="N344" s="174"/>
    </row>
    <row r="345" spans="1:14" x14ac:dyDescent="0.25">
      <c r="A345" s="232"/>
      <c r="B345" s="188" t="s">
        <v>1958</v>
      </c>
      <c r="C345" s="251"/>
      <c r="D345" s="692">
        <v>0</v>
      </c>
      <c r="E345" s="441"/>
      <c r="F345" s="470"/>
      <c r="G345" s="174"/>
      <c r="H345" s="174"/>
      <c r="K345" s="174"/>
      <c r="L345" s="174"/>
      <c r="M345" s="174"/>
      <c r="N345" s="174"/>
    </row>
    <row r="346" spans="1:14" ht="15.75" thickBot="1" x14ac:dyDescent="0.3">
      <c r="A346" s="232"/>
      <c r="B346" s="193" t="s">
        <v>1899</v>
      </c>
      <c r="C346" s="451"/>
      <c r="D346" s="518">
        <v>0</v>
      </c>
      <c r="E346" s="441"/>
      <c r="F346" s="470"/>
      <c r="G346" s="174"/>
      <c r="H346" s="174"/>
      <c r="K346" s="174"/>
      <c r="L346" s="174"/>
      <c r="M346" s="174"/>
      <c r="N346" s="174"/>
    </row>
    <row r="347" spans="1:14" x14ac:dyDescent="0.25">
      <c r="A347" s="232"/>
      <c r="E347" s="441"/>
      <c r="F347" s="470"/>
      <c r="G347" s="174"/>
      <c r="H347" s="174"/>
      <c r="K347" s="174"/>
      <c r="L347" s="174"/>
      <c r="M347" s="174"/>
      <c r="N347" s="174"/>
    </row>
    <row r="348" spans="1:14" x14ac:dyDescent="0.25">
      <c r="A348" s="232"/>
      <c r="B348" s="217"/>
      <c r="C348" s="217"/>
      <c r="D348" s="217"/>
      <c r="E348" s="441"/>
      <c r="F348" s="327"/>
      <c r="G348" s="174"/>
      <c r="H348" s="174"/>
      <c r="K348" s="174"/>
      <c r="L348" s="174"/>
      <c r="M348" s="174"/>
      <c r="N348" s="174"/>
    </row>
    <row r="349" spans="1:14" x14ac:dyDescent="0.25">
      <c r="A349" s="232" t="s">
        <v>1959</v>
      </c>
      <c r="B349" s="426" t="s">
        <v>1960</v>
      </c>
      <c r="F349" s="470"/>
      <c r="G349" s="174"/>
      <c r="H349" s="174"/>
      <c r="K349" s="174"/>
      <c r="L349" s="174"/>
      <c r="M349" s="174"/>
      <c r="N349" s="174"/>
    </row>
    <row r="350" spans="1:14" ht="15.75" thickBot="1" x14ac:dyDescent="0.3">
      <c r="A350" s="232"/>
      <c r="B350" s="426"/>
      <c r="F350" s="470"/>
      <c r="G350" s="174"/>
      <c r="H350" s="174"/>
      <c r="K350" s="174"/>
      <c r="L350" s="174"/>
      <c r="M350" s="174"/>
      <c r="N350" s="174"/>
    </row>
    <row r="351" spans="1:14" x14ac:dyDescent="0.25">
      <c r="A351" s="232"/>
      <c r="B351" s="183" t="s">
        <v>1961</v>
      </c>
      <c r="C351" s="478"/>
      <c r="D351" s="693">
        <v>402523</v>
      </c>
      <c r="E351" s="479"/>
      <c r="F351" s="480"/>
      <c r="G351" s="174"/>
      <c r="H351" s="174"/>
      <c r="K351" s="174"/>
      <c r="L351" s="174"/>
      <c r="M351" s="174"/>
      <c r="N351" s="174"/>
    </row>
    <row r="352" spans="1:14" ht="15.75" thickBot="1" x14ac:dyDescent="0.3">
      <c r="A352" s="232"/>
      <c r="B352" s="236" t="s">
        <v>1962</v>
      </c>
      <c r="C352" s="481"/>
      <c r="D352" s="694">
        <v>86954</v>
      </c>
      <c r="E352" s="479"/>
      <c r="F352" s="480"/>
      <c r="G352" s="174"/>
      <c r="H352" s="174"/>
      <c r="K352" s="174"/>
      <c r="L352" s="174"/>
      <c r="M352" s="174"/>
      <c r="N352" s="174"/>
    </row>
    <row r="353" spans="1:14" ht="15.75" thickBot="1" x14ac:dyDescent="0.3">
      <c r="A353" s="238"/>
      <c r="B353" s="198"/>
      <c r="C353" s="482"/>
      <c r="D353" s="483"/>
      <c r="E353" s="331"/>
      <c r="F353" s="484"/>
      <c r="G353" s="174"/>
      <c r="H353" s="174"/>
      <c r="K353" s="174"/>
      <c r="L353" s="174"/>
      <c r="M353" s="174"/>
      <c r="N353" s="174"/>
    </row>
    <row r="354" spans="1:14" ht="27" thickBot="1" x14ac:dyDescent="0.3">
      <c r="A354" s="238"/>
      <c r="B354" s="200"/>
      <c r="C354" s="427"/>
      <c r="D354" s="416" t="s">
        <v>1963</v>
      </c>
      <c r="E354" s="331"/>
      <c r="F354" s="484"/>
      <c r="G354" s="174"/>
      <c r="H354" s="174"/>
      <c r="K354" s="174"/>
      <c r="L354" s="174"/>
      <c r="M354" s="174"/>
      <c r="N354" s="174"/>
    </row>
    <row r="355" spans="1:14" x14ac:dyDescent="0.25">
      <c r="A355" s="232"/>
      <c r="B355" s="240" t="s">
        <v>1964</v>
      </c>
      <c r="C355" s="246"/>
      <c r="D355" s="695">
        <v>1.3964968835511026E-4</v>
      </c>
      <c r="E355" s="199"/>
      <c r="F355" s="215"/>
      <c r="G355" s="174"/>
      <c r="H355" s="174"/>
      <c r="K355" s="174"/>
      <c r="L355" s="174"/>
      <c r="M355" s="174"/>
      <c r="N355" s="174"/>
    </row>
    <row r="356" spans="1:14" ht="15.75" thickBot="1" x14ac:dyDescent="0.3">
      <c r="A356" s="232"/>
      <c r="B356" s="193" t="s">
        <v>1965</v>
      </c>
      <c r="C356" s="451"/>
      <c r="D356" s="517">
        <v>2.7682705628078624E-4</v>
      </c>
      <c r="E356" s="199"/>
      <c r="F356" s="215"/>
      <c r="G356" s="174"/>
      <c r="H356" s="174"/>
      <c r="K356" s="174"/>
      <c r="L356" s="174"/>
      <c r="M356" s="174"/>
      <c r="N356" s="174"/>
    </row>
    <row r="357" spans="1:14" ht="15.75" thickBot="1" x14ac:dyDescent="0.3">
      <c r="A357" s="232"/>
      <c r="B357" s="485"/>
      <c r="C357" s="199"/>
      <c r="D357" s="485"/>
      <c r="E357" s="199"/>
      <c r="F357" s="215"/>
      <c r="G357" s="174"/>
      <c r="H357" s="174"/>
      <c r="K357" s="174"/>
      <c r="L357" s="174"/>
      <c r="M357" s="174"/>
      <c r="N357" s="174"/>
    </row>
    <row r="358" spans="1:14" ht="26.25" thickBot="1" x14ac:dyDescent="0.3">
      <c r="A358" s="232"/>
      <c r="B358" s="486" t="s">
        <v>1966</v>
      </c>
      <c r="C358" s="487" t="s">
        <v>1961</v>
      </c>
      <c r="D358" s="488" t="s">
        <v>1783</v>
      </c>
      <c r="E358" s="489" t="s">
        <v>1967</v>
      </c>
      <c r="F358" s="490"/>
      <c r="G358" s="174"/>
      <c r="H358" s="174"/>
      <c r="K358" s="174"/>
      <c r="L358" s="174"/>
      <c r="M358" s="174"/>
      <c r="N358" s="174"/>
    </row>
    <row r="359" spans="1:14" x14ac:dyDescent="0.25">
      <c r="A359" s="232"/>
      <c r="B359" s="491" t="s">
        <v>1968</v>
      </c>
      <c r="C359" s="696">
        <v>376150</v>
      </c>
      <c r="D359" s="696">
        <v>27703.076424580002</v>
      </c>
      <c r="E359" s="697">
        <v>0.79149273333359271</v>
      </c>
      <c r="F359" s="441"/>
      <c r="G359" s="174"/>
      <c r="H359" s="174"/>
      <c r="K359" s="174"/>
      <c r="L359" s="174"/>
      <c r="M359" s="174"/>
      <c r="N359" s="174"/>
    </row>
    <row r="360" spans="1:14" x14ac:dyDescent="0.25">
      <c r="A360" s="232"/>
      <c r="B360" s="492" t="s">
        <v>1969</v>
      </c>
      <c r="C360" s="667">
        <v>24195</v>
      </c>
      <c r="D360" s="667">
        <v>6153.0089801599997</v>
      </c>
      <c r="E360" s="698">
        <v>0.17579498469029017</v>
      </c>
      <c r="F360" s="441"/>
      <c r="G360" s="174"/>
      <c r="H360" s="174"/>
      <c r="K360" s="174"/>
      <c r="L360" s="174"/>
      <c r="M360" s="174"/>
      <c r="N360" s="174"/>
    </row>
    <row r="361" spans="1:14" x14ac:dyDescent="0.25">
      <c r="A361" s="232"/>
      <c r="B361" s="492" t="s">
        <v>1970</v>
      </c>
      <c r="C361" s="667">
        <v>1676</v>
      </c>
      <c r="D361" s="667">
        <v>787.27804134000007</v>
      </c>
      <c r="E361" s="699">
        <v>2.2492983785758765E-2</v>
      </c>
      <c r="F361" s="441"/>
      <c r="G361" s="174"/>
      <c r="H361" s="174"/>
      <c r="K361" s="174"/>
      <c r="L361" s="174"/>
      <c r="M361" s="174"/>
      <c r="N361" s="174"/>
    </row>
    <row r="362" spans="1:14" x14ac:dyDescent="0.25">
      <c r="A362" s="232"/>
      <c r="B362" s="492" t="s">
        <v>1971</v>
      </c>
      <c r="C362" s="667">
        <v>409</v>
      </c>
      <c r="D362" s="667">
        <v>276.34426001999998</v>
      </c>
      <c r="E362" s="699">
        <v>7.8953135150799363E-3</v>
      </c>
      <c r="F362" s="441"/>
      <c r="G362" s="174"/>
      <c r="H362" s="174"/>
      <c r="K362" s="174"/>
      <c r="L362" s="174"/>
      <c r="M362" s="174"/>
      <c r="N362" s="174"/>
    </row>
    <row r="363" spans="1:14" x14ac:dyDescent="0.25">
      <c r="A363" s="232"/>
      <c r="B363" s="492" t="s">
        <v>1705</v>
      </c>
      <c r="C363" s="667">
        <v>93</v>
      </c>
      <c r="D363" s="667">
        <v>81.341902910000002</v>
      </c>
      <c r="E363" s="699">
        <v>2.3239846752784493E-3</v>
      </c>
      <c r="F363" s="441"/>
      <c r="G363" s="174"/>
      <c r="H363" s="174"/>
      <c r="K363" s="174"/>
      <c r="L363" s="174"/>
      <c r="M363" s="174"/>
      <c r="N363" s="174"/>
    </row>
    <row r="364" spans="1:14" x14ac:dyDescent="0.25">
      <c r="A364" s="232"/>
      <c r="B364" s="492" t="s">
        <v>1706</v>
      </c>
      <c r="C364" s="667">
        <v>0</v>
      </c>
      <c r="D364" s="700">
        <v>0</v>
      </c>
      <c r="E364" s="699">
        <v>0</v>
      </c>
      <c r="F364" s="441"/>
      <c r="G364" s="174"/>
      <c r="H364" s="174"/>
      <c r="K364" s="174"/>
      <c r="L364" s="174"/>
      <c r="M364" s="174"/>
      <c r="N364" s="174"/>
    </row>
    <row r="365" spans="1:14" ht="15.75" thickBot="1" x14ac:dyDescent="0.3">
      <c r="A365" s="232"/>
      <c r="B365" s="493" t="s">
        <v>1790</v>
      </c>
      <c r="C365" s="701">
        <v>402523</v>
      </c>
      <c r="D365" s="701">
        <v>35001.049609009999</v>
      </c>
      <c r="E365" s="494">
        <v>1</v>
      </c>
      <c r="F365" s="441"/>
      <c r="G365" s="174"/>
      <c r="H365" s="174"/>
      <c r="K365" s="174"/>
      <c r="L365" s="174"/>
      <c r="M365" s="174"/>
      <c r="N365" s="174"/>
    </row>
    <row r="366" spans="1:14" x14ac:dyDescent="0.25">
      <c r="A366" s="232"/>
      <c r="B366" s="485"/>
      <c r="C366" s="199"/>
      <c r="D366" s="485"/>
      <c r="E366" s="199"/>
      <c r="F366" s="215"/>
      <c r="G366" s="174"/>
      <c r="H366" s="174"/>
      <c r="K366" s="174"/>
      <c r="L366" s="174"/>
      <c r="M366" s="174"/>
      <c r="N366" s="174"/>
    </row>
    <row r="367" spans="1:14" x14ac:dyDescent="0.25">
      <c r="H367" s="174"/>
      <c r="K367" s="174"/>
      <c r="L367" s="174"/>
      <c r="M367" s="174"/>
      <c r="N367" s="174"/>
    </row>
    <row r="368" spans="1:14" x14ac:dyDescent="0.25">
      <c r="A368" s="232" t="s">
        <v>1972</v>
      </c>
      <c r="B368" s="233" t="s">
        <v>1973</v>
      </c>
      <c r="F368" s="242"/>
      <c r="I368" s="166"/>
      <c r="J368" s="166"/>
      <c r="K368" s="166"/>
      <c r="L368" s="166"/>
      <c r="M368" s="166"/>
      <c r="N368" s="174"/>
    </row>
    <row r="369" spans="1:14" ht="15.75" thickBot="1" x14ac:dyDescent="0.3">
      <c r="A369" s="232"/>
      <c r="B369" s="233"/>
      <c r="F369" s="242"/>
      <c r="I369" s="166"/>
      <c r="J369" s="166"/>
      <c r="K369" s="166"/>
      <c r="L369" s="166"/>
      <c r="M369" s="166"/>
      <c r="N369" s="174"/>
    </row>
    <row r="370" spans="1:14" ht="15.75" thickBot="1" x14ac:dyDescent="0.3">
      <c r="A370" s="232"/>
      <c r="B370" s="196"/>
      <c r="C370" s="203" t="s">
        <v>1790</v>
      </c>
      <c r="D370" s="204" t="s">
        <v>1835</v>
      </c>
      <c r="E370" s="205" t="s">
        <v>1836</v>
      </c>
      <c r="I370" s="166"/>
      <c r="J370" s="166"/>
      <c r="K370" s="166"/>
      <c r="L370" s="166"/>
      <c r="M370" s="166"/>
      <c r="N370" s="174"/>
    </row>
    <row r="371" spans="1:14" ht="15.75" thickBot="1" x14ac:dyDescent="0.3">
      <c r="A371" s="232"/>
      <c r="B371" s="193" t="s">
        <v>1783</v>
      </c>
      <c r="C371" s="495"/>
      <c r="D371" s="496"/>
      <c r="E371" s="477"/>
      <c r="F371" s="497"/>
      <c r="I371" s="166"/>
      <c r="J371" s="166"/>
      <c r="K371" s="166"/>
      <c r="L371" s="166"/>
      <c r="M371" s="166"/>
      <c r="N371" s="174"/>
    </row>
    <row r="372" spans="1:14" x14ac:dyDescent="0.25">
      <c r="A372" s="238"/>
      <c r="B372" s="200"/>
      <c r="C372" s="199"/>
      <c r="D372" s="199"/>
      <c r="E372" s="215"/>
      <c r="F372" s="174"/>
      <c r="G372" s="174"/>
      <c r="H372" s="174"/>
      <c r="K372" s="174"/>
      <c r="L372" s="174"/>
      <c r="M372" s="174"/>
      <c r="N372" s="174"/>
    </row>
    <row r="373" spans="1:14" ht="15.75" thickBot="1" x14ac:dyDescent="0.3">
      <c r="A373" s="232"/>
      <c r="B373" s="233"/>
      <c r="F373" s="242"/>
      <c r="I373" s="166"/>
      <c r="J373" s="166"/>
      <c r="K373" s="166"/>
      <c r="L373" s="166"/>
      <c r="M373" s="166"/>
      <c r="N373" s="174"/>
    </row>
    <row r="374" spans="1:14" x14ac:dyDescent="0.25">
      <c r="A374" s="484"/>
      <c r="B374" s="498" t="s">
        <v>1974</v>
      </c>
      <c r="C374" s="184"/>
      <c r="D374" s="184"/>
      <c r="E374" s="184"/>
      <c r="F374" s="184"/>
      <c r="G374" s="184"/>
      <c r="H374" s="184"/>
      <c r="I374" s="184"/>
      <c r="J374" s="184"/>
      <c r="K374" s="184"/>
      <c r="L374" s="184"/>
      <c r="M374" s="419"/>
      <c r="N374" s="199"/>
    </row>
    <row r="375" spans="1:14" ht="38.25" x14ac:dyDescent="0.25">
      <c r="A375" s="232"/>
      <c r="B375" s="499" t="s">
        <v>1625</v>
      </c>
      <c r="C375" s="500" t="s">
        <v>1975</v>
      </c>
      <c r="D375" s="500" t="s">
        <v>1976</v>
      </c>
      <c r="E375" s="501"/>
      <c r="F375" s="502" t="s">
        <v>1728</v>
      </c>
      <c r="G375" s="503"/>
      <c r="H375" s="500" t="s">
        <v>1977</v>
      </c>
      <c r="I375" s="500" t="s">
        <v>1978</v>
      </c>
      <c r="J375" s="500" t="s">
        <v>1979</v>
      </c>
      <c r="K375" s="500" t="s">
        <v>1980</v>
      </c>
      <c r="L375" s="500" t="s">
        <v>1981</v>
      </c>
      <c r="M375" s="504" t="s">
        <v>1982</v>
      </c>
      <c r="N375" s="174"/>
    </row>
    <row r="376" spans="1:14" x14ac:dyDescent="0.25">
      <c r="A376" s="232"/>
      <c r="B376" s="365"/>
      <c r="C376" s="505"/>
      <c r="D376" s="505"/>
      <c r="E376" s="506" t="s">
        <v>1732</v>
      </c>
      <c r="F376" s="506" t="s">
        <v>1736</v>
      </c>
      <c r="G376" s="506" t="s">
        <v>1738</v>
      </c>
      <c r="H376" s="505"/>
      <c r="I376" s="505"/>
      <c r="J376" s="505"/>
      <c r="K376" s="505"/>
      <c r="L376" s="505"/>
      <c r="M376" s="507"/>
      <c r="N376" s="174"/>
    </row>
    <row r="377" spans="1:14" x14ac:dyDescent="0.25">
      <c r="A377" s="232"/>
      <c r="B377" s="508"/>
      <c r="C377" s="279"/>
      <c r="D377" s="279"/>
      <c r="E377" s="279"/>
      <c r="F377" s="279"/>
      <c r="G377" s="279"/>
      <c r="H377" s="279"/>
      <c r="I377" s="279"/>
      <c r="J377" s="279"/>
      <c r="K377" s="279"/>
      <c r="L377" s="279"/>
      <c r="M377" s="226"/>
      <c r="N377" s="174"/>
    </row>
    <row r="378" spans="1:14" x14ac:dyDescent="0.25">
      <c r="A378" s="232"/>
      <c r="B378" s="508"/>
      <c r="C378" s="279"/>
      <c r="D378" s="279"/>
      <c r="E378" s="279"/>
      <c r="F378" s="279"/>
      <c r="G378" s="279"/>
      <c r="H378" s="279"/>
      <c r="I378" s="279"/>
      <c r="J378" s="279"/>
      <c r="K378" s="279"/>
      <c r="L378" s="279"/>
      <c r="M378" s="226"/>
      <c r="N378" s="174"/>
    </row>
    <row r="379" spans="1:14" x14ac:dyDescent="0.25">
      <c r="A379" s="232"/>
      <c r="B379" s="508"/>
      <c r="C379" s="279"/>
      <c r="D379" s="279"/>
      <c r="E379" s="279"/>
      <c r="F379" s="279"/>
      <c r="G379" s="279"/>
      <c r="H379" s="279"/>
      <c r="I379" s="279"/>
      <c r="J379" s="279"/>
      <c r="K379" s="279"/>
      <c r="L379" s="279"/>
      <c r="M379" s="226"/>
      <c r="N379" s="174"/>
    </row>
    <row r="380" spans="1:14" ht="15.75" thickBot="1" x14ac:dyDescent="0.3">
      <c r="A380" s="232"/>
      <c r="B380" s="509"/>
      <c r="C380" s="510"/>
      <c r="D380" s="510"/>
      <c r="E380" s="510"/>
      <c r="F380" s="510"/>
      <c r="G380" s="510"/>
      <c r="H380" s="510"/>
      <c r="I380" s="510"/>
      <c r="J380" s="510"/>
      <c r="K380" s="510"/>
      <c r="L380" s="510"/>
      <c r="M380" s="511"/>
      <c r="N380" s="174"/>
    </row>
    <row r="381" spans="1:14" x14ac:dyDescent="0.25">
      <c r="A381" s="232"/>
      <c r="I381" s="166"/>
      <c r="J381" s="166"/>
      <c r="K381" s="166"/>
      <c r="L381" s="166"/>
      <c r="M381" s="166"/>
      <c r="N381" s="174"/>
    </row>
    <row r="382" spans="1:14" ht="15.75" thickBot="1" x14ac:dyDescent="0.3">
      <c r="A382" s="232"/>
      <c r="B382" s="233"/>
      <c r="F382" s="242"/>
      <c r="I382" s="166"/>
      <c r="J382" s="166"/>
      <c r="K382" s="166"/>
      <c r="L382" s="166"/>
      <c r="M382" s="166"/>
      <c r="N382" s="174"/>
    </row>
    <row r="383" spans="1:14" x14ac:dyDescent="0.25">
      <c r="A383" s="484"/>
      <c r="B383" s="498" t="s">
        <v>1983</v>
      </c>
      <c r="C383" s="184"/>
      <c r="D383" s="184"/>
      <c r="E383" s="184"/>
      <c r="F383" s="184"/>
      <c r="G383" s="184"/>
      <c r="H383" s="184"/>
      <c r="I383" s="184"/>
      <c r="J383" s="419"/>
      <c r="K383" s="199"/>
      <c r="L383" s="199"/>
      <c r="M383" s="199"/>
      <c r="N383" s="199"/>
    </row>
    <row r="384" spans="1:14" x14ac:dyDescent="0.25">
      <c r="A384" s="232"/>
      <c r="B384" s="499" t="s">
        <v>1625</v>
      </c>
      <c r="C384" s="500" t="s">
        <v>1975</v>
      </c>
      <c r="D384" s="500" t="s">
        <v>1976</v>
      </c>
      <c r="E384" s="501"/>
      <c r="F384" s="502" t="s">
        <v>1728</v>
      </c>
      <c r="G384" s="503"/>
      <c r="H384" s="500" t="s">
        <v>1977</v>
      </c>
      <c r="I384" s="500" t="s">
        <v>1981</v>
      </c>
      <c r="J384" s="504" t="s">
        <v>1982</v>
      </c>
      <c r="K384" s="166"/>
      <c r="L384" s="166"/>
      <c r="M384" s="166"/>
      <c r="N384" s="174"/>
    </row>
    <row r="385" spans="1:14" x14ac:dyDescent="0.25">
      <c r="A385" s="232"/>
      <c r="B385" s="365"/>
      <c r="C385" s="505"/>
      <c r="D385" s="505"/>
      <c r="E385" s="506" t="s">
        <v>1732</v>
      </c>
      <c r="F385" s="506" t="s">
        <v>1736</v>
      </c>
      <c r="G385" s="506" t="s">
        <v>1738</v>
      </c>
      <c r="H385" s="505"/>
      <c r="I385" s="505"/>
      <c r="J385" s="507"/>
      <c r="K385" s="166"/>
      <c r="L385" s="166"/>
      <c r="M385" s="166"/>
      <c r="N385" s="174"/>
    </row>
    <row r="386" spans="1:14" x14ac:dyDescent="0.25">
      <c r="A386" s="232"/>
      <c r="B386" s="508"/>
      <c r="C386" s="279"/>
      <c r="D386" s="279"/>
      <c r="E386" s="279"/>
      <c r="F386" s="279"/>
      <c r="G386" s="279"/>
      <c r="H386" s="279"/>
      <c r="I386" s="279"/>
      <c r="J386" s="226"/>
      <c r="K386" s="166"/>
      <c r="L386" s="166"/>
      <c r="M386" s="166"/>
      <c r="N386" s="174"/>
    </row>
    <row r="387" spans="1:14" x14ac:dyDescent="0.25">
      <c r="A387" s="232"/>
      <c r="B387" s="508"/>
      <c r="C387" s="279"/>
      <c r="D387" s="279"/>
      <c r="E387" s="279"/>
      <c r="F387" s="279"/>
      <c r="G387" s="279"/>
      <c r="H387" s="279"/>
      <c r="I387" s="279"/>
      <c r="J387" s="226"/>
      <c r="K387" s="166"/>
      <c r="L387" s="166"/>
      <c r="M387" s="166"/>
      <c r="N387" s="174"/>
    </row>
    <row r="388" spans="1:14" x14ac:dyDescent="0.25">
      <c r="A388" s="232"/>
      <c r="B388" s="508"/>
      <c r="C388" s="279"/>
      <c r="D388" s="279"/>
      <c r="E388" s="279"/>
      <c r="F388" s="279"/>
      <c r="G388" s="279"/>
      <c r="H388" s="279"/>
      <c r="I388" s="279"/>
      <c r="J388" s="226"/>
      <c r="K388" s="166"/>
      <c r="L388" s="166"/>
      <c r="M388" s="166"/>
      <c r="N388" s="166"/>
    </row>
    <row r="389" spans="1:14" ht="15.75" thickBot="1" x14ac:dyDescent="0.3">
      <c r="A389" s="232"/>
      <c r="B389" s="509"/>
      <c r="C389" s="510"/>
      <c r="D389" s="510"/>
      <c r="E389" s="510"/>
      <c r="F389" s="510"/>
      <c r="G389" s="510"/>
      <c r="H389" s="510"/>
      <c r="I389" s="510"/>
      <c r="J389" s="511"/>
      <c r="K389" s="166"/>
      <c r="L389" s="166"/>
      <c r="M389" s="166"/>
      <c r="N389" s="166"/>
    </row>
    <row r="390" spans="1:14" x14ac:dyDescent="0.25">
      <c r="H390" s="174"/>
      <c r="K390" s="174"/>
      <c r="L390" s="174"/>
      <c r="M390" s="174"/>
      <c r="N390" s="174"/>
    </row>
    <row r="391" spans="1:14" x14ac:dyDescent="0.25">
      <c r="H391" s="174"/>
      <c r="K391" s="174"/>
      <c r="L391" s="174"/>
      <c r="M391" s="174"/>
      <c r="N391" s="174"/>
    </row>
    <row r="392" spans="1:14" x14ac:dyDescent="0.25">
      <c r="A392" s="181">
        <v>6</v>
      </c>
      <c r="B392" s="182" t="s">
        <v>1996</v>
      </c>
      <c r="C392" s="182"/>
      <c r="D392" s="182"/>
      <c r="E392" s="182"/>
      <c r="F392" s="182"/>
      <c r="G392" s="182"/>
      <c r="H392"/>
      <c r="I392"/>
      <c r="J392"/>
    </row>
    <row r="393" spans="1:14" x14ac:dyDescent="0.25">
      <c r="H393"/>
      <c r="I393"/>
      <c r="J393"/>
    </row>
    <row r="394" spans="1:14" x14ac:dyDescent="0.25">
      <c r="H394"/>
      <c r="I394"/>
      <c r="J394"/>
    </row>
    <row r="395" spans="1:14" x14ac:dyDescent="0.25">
      <c r="A395" s="165" t="s">
        <v>1997</v>
      </c>
      <c r="B395" s="233" t="s">
        <v>1998</v>
      </c>
      <c r="H395"/>
      <c r="I395"/>
      <c r="J395"/>
    </row>
    <row r="396" spans="1:14" ht="15.75" thickBot="1" x14ac:dyDescent="0.3">
      <c r="H396"/>
      <c r="I396"/>
      <c r="J396"/>
    </row>
    <row r="397" spans="1:14" ht="15.75" thickBot="1" x14ac:dyDescent="0.3">
      <c r="B397" s="538"/>
      <c r="C397" s="465"/>
      <c r="D397" s="539">
        <v>2019</v>
      </c>
      <c r="E397" s="539">
        <v>2018</v>
      </c>
      <c r="F397" s="539">
        <v>2017</v>
      </c>
      <c r="G397" s="540">
        <v>2016</v>
      </c>
      <c r="H397"/>
      <c r="I397"/>
      <c r="J397"/>
    </row>
    <row r="398" spans="1:14" x14ac:dyDescent="0.25">
      <c r="B398" s="240" t="s">
        <v>1999</v>
      </c>
      <c r="C398" s="246"/>
      <c r="D398" s="541">
        <v>19450</v>
      </c>
      <c r="E398" s="541">
        <v>19150</v>
      </c>
      <c r="F398" s="542">
        <v>17150</v>
      </c>
      <c r="G398" s="543">
        <v>16935.13</v>
      </c>
      <c r="H398"/>
      <c r="I398"/>
      <c r="J398"/>
    </row>
    <row r="399" spans="1:14" ht="15.75" thickBot="1" x14ac:dyDescent="0.3">
      <c r="B399" s="236" t="s">
        <v>2000</v>
      </c>
      <c r="C399" s="291"/>
      <c r="D399" s="544">
        <v>4136.6601549999996</v>
      </c>
      <c r="E399" s="544">
        <v>4136.6601549999996</v>
      </c>
      <c r="F399" s="545">
        <v>4592</v>
      </c>
      <c r="G399" s="546">
        <v>4891.6601549999996</v>
      </c>
      <c r="H399"/>
      <c r="I399"/>
      <c r="J399"/>
    </row>
    <row r="400" spans="1:14" ht="15.75" thickBot="1" x14ac:dyDescent="0.3">
      <c r="B400" s="255" t="s">
        <v>2001</v>
      </c>
      <c r="C400" s="258"/>
      <c r="D400" s="547">
        <v>23586.660154999998</v>
      </c>
      <c r="E400" s="547">
        <v>23286.660154999998</v>
      </c>
      <c r="F400" s="548">
        <v>21742</v>
      </c>
      <c r="G400" s="549">
        <v>21826.790155000002</v>
      </c>
      <c r="H400"/>
      <c r="I400"/>
      <c r="J400"/>
    </row>
    <row r="401" spans="2:10" ht="15.75" thickBot="1" x14ac:dyDescent="0.3">
      <c r="D401" s="550"/>
      <c r="E401" s="550"/>
      <c r="F401" s="551"/>
      <c r="G401" s="551"/>
      <c r="H401"/>
      <c r="I401"/>
      <c r="J401"/>
    </row>
    <row r="402" spans="2:10" x14ac:dyDescent="0.25">
      <c r="B402" s="240" t="s">
        <v>2002</v>
      </c>
      <c r="C402" s="246"/>
      <c r="D402" s="541">
        <v>23450</v>
      </c>
      <c r="E402" s="541">
        <v>23150</v>
      </c>
      <c r="F402" s="542">
        <v>21605</v>
      </c>
      <c r="G402" s="543">
        <v>20905</v>
      </c>
      <c r="H402"/>
      <c r="I402"/>
      <c r="J402"/>
    </row>
    <row r="403" spans="2:10" x14ac:dyDescent="0.25">
      <c r="B403" s="188" t="s">
        <v>2003</v>
      </c>
      <c r="C403" s="251"/>
      <c r="D403" s="552">
        <v>0</v>
      </c>
      <c r="E403" s="552">
        <v>0</v>
      </c>
      <c r="F403" s="553">
        <v>0</v>
      </c>
      <c r="G403" s="554">
        <v>785.13</v>
      </c>
      <c r="H403"/>
      <c r="I403"/>
      <c r="J403"/>
    </row>
    <row r="404" spans="2:10" x14ac:dyDescent="0.25">
      <c r="B404" s="188" t="s">
        <v>2004</v>
      </c>
      <c r="C404" s="251"/>
      <c r="D404" s="555"/>
      <c r="E404" s="555"/>
      <c r="F404" s="556"/>
      <c r="G404" s="557"/>
      <c r="H404"/>
      <c r="I404"/>
      <c r="J404"/>
    </row>
    <row r="405" spans="2:10" x14ac:dyDescent="0.25">
      <c r="B405" s="188" t="s">
        <v>2005</v>
      </c>
      <c r="C405" s="251"/>
      <c r="D405" s="552"/>
      <c r="E405" s="552"/>
      <c r="F405" s="553"/>
      <c r="G405" s="554"/>
      <c r="H405"/>
      <c r="I405"/>
      <c r="J405"/>
    </row>
    <row r="406" spans="2:10" x14ac:dyDescent="0.25">
      <c r="B406" s="188" t="s">
        <v>2006</v>
      </c>
      <c r="C406" s="251"/>
      <c r="D406" s="552">
        <v>0</v>
      </c>
      <c r="E406" s="552">
        <v>0</v>
      </c>
      <c r="F406" s="553">
        <v>0</v>
      </c>
      <c r="G406" s="554">
        <v>0</v>
      </c>
      <c r="H406"/>
      <c r="I406"/>
      <c r="J406"/>
    </row>
    <row r="407" spans="2:10" x14ac:dyDescent="0.25">
      <c r="B407" s="188" t="s">
        <v>2007</v>
      </c>
      <c r="C407" s="251"/>
      <c r="D407" s="552">
        <v>136.660155</v>
      </c>
      <c r="E407" s="552">
        <v>136.660155</v>
      </c>
      <c r="F407" s="553">
        <v>136.660155</v>
      </c>
      <c r="G407" s="554">
        <v>136.660155</v>
      </c>
      <c r="H407"/>
      <c r="I407"/>
      <c r="J407"/>
    </row>
    <row r="408" spans="2:10" ht="15.75" thickBot="1" x14ac:dyDescent="0.3">
      <c r="B408" s="236" t="s">
        <v>95</v>
      </c>
      <c r="C408" s="291"/>
      <c r="D408" s="544"/>
      <c r="E408" s="544"/>
      <c r="F408" s="545"/>
      <c r="G408" s="546"/>
      <c r="H408"/>
      <c r="I408"/>
      <c r="J408"/>
    </row>
    <row r="409" spans="2:10" ht="15.75" thickBot="1" x14ac:dyDescent="0.3">
      <c r="B409" s="255" t="s">
        <v>2001</v>
      </c>
      <c r="C409" s="258"/>
      <c r="D409" s="558">
        <v>23586.660155000001</v>
      </c>
      <c r="E409" s="558">
        <v>23286.660154999998</v>
      </c>
      <c r="F409" s="559">
        <v>21741.660155000001</v>
      </c>
      <c r="G409" s="560">
        <v>21826.790155000002</v>
      </c>
      <c r="H409"/>
      <c r="I409"/>
      <c r="J409"/>
    </row>
    <row r="410" spans="2:10" ht="15.75" thickBot="1" x14ac:dyDescent="0.3">
      <c r="D410" s="550"/>
      <c r="E410" s="550"/>
      <c r="F410" s="551"/>
      <c r="G410" s="551"/>
      <c r="H410"/>
      <c r="I410"/>
      <c r="J410"/>
    </row>
    <row r="411" spans="2:10" x14ac:dyDescent="0.25">
      <c r="B411" s="240" t="s">
        <v>221</v>
      </c>
      <c r="C411" s="246"/>
      <c r="D411" s="541">
        <v>22586.660155000001</v>
      </c>
      <c r="E411" s="541">
        <v>20286.660155000001</v>
      </c>
      <c r="F411" s="542">
        <v>19587</v>
      </c>
      <c r="G411" s="543">
        <v>19671.790154999999</v>
      </c>
      <c r="H411"/>
      <c r="I411"/>
      <c r="J411"/>
    </row>
    <row r="412" spans="2:10" x14ac:dyDescent="0.25">
      <c r="B412" s="188" t="s">
        <v>223</v>
      </c>
      <c r="C412" s="251"/>
      <c r="D412" s="552">
        <v>1000</v>
      </c>
      <c r="E412" s="552">
        <v>3000</v>
      </c>
      <c r="F412" s="553">
        <v>2000</v>
      </c>
      <c r="G412" s="554">
        <v>2000</v>
      </c>
      <c r="H412"/>
      <c r="I412"/>
      <c r="J412"/>
    </row>
    <row r="413" spans="2:10" ht="15.75" thickBot="1" x14ac:dyDescent="0.3">
      <c r="B413" s="236" t="s">
        <v>95</v>
      </c>
      <c r="C413" s="291"/>
      <c r="D413" s="544">
        <v>0</v>
      </c>
      <c r="E413" s="544">
        <v>0</v>
      </c>
      <c r="F413" s="545">
        <v>155</v>
      </c>
      <c r="G413" s="546">
        <v>155</v>
      </c>
      <c r="H413"/>
      <c r="I413"/>
      <c r="J413"/>
    </row>
    <row r="414" spans="2:10" ht="15.75" thickBot="1" x14ac:dyDescent="0.3">
      <c r="B414" s="255" t="s">
        <v>2001</v>
      </c>
      <c r="C414" s="258"/>
      <c r="D414" s="547">
        <v>23586.660155000001</v>
      </c>
      <c r="E414" s="547">
        <v>23286.660155000001</v>
      </c>
      <c r="F414" s="548">
        <v>21742</v>
      </c>
      <c r="G414" s="549">
        <v>21826.790154999999</v>
      </c>
      <c r="H414"/>
      <c r="I414"/>
      <c r="J414"/>
    </row>
    <row r="415" spans="2:10" x14ac:dyDescent="0.25">
      <c r="B415" s="174"/>
      <c r="C415" s="174"/>
      <c r="D415" s="174"/>
      <c r="E415" s="174"/>
      <c r="F415" s="174"/>
      <c r="G415" s="174"/>
      <c r="H415"/>
      <c r="I415"/>
      <c r="J415"/>
    </row>
    <row r="416" spans="2:10" x14ac:dyDescent="0.25">
      <c r="B416" s="174"/>
      <c r="C416" s="174"/>
      <c r="D416" s="174"/>
      <c r="E416" s="174"/>
      <c r="F416" s="561"/>
      <c r="G416" s="174"/>
      <c r="H416"/>
      <c r="I416"/>
      <c r="J416"/>
    </row>
    <row r="417" spans="1:10" x14ac:dyDescent="0.25">
      <c r="A417" s="165" t="s">
        <v>2008</v>
      </c>
      <c r="B417" s="233" t="s">
        <v>2009</v>
      </c>
      <c r="D417" s="174"/>
      <c r="E417" s="174"/>
      <c r="F417" s="562"/>
      <c r="H417"/>
      <c r="I417"/>
      <c r="J417"/>
    </row>
    <row r="418" spans="1:10" ht="15.75" thickBot="1" x14ac:dyDescent="0.3">
      <c r="A418" s="166"/>
      <c r="D418" s="174"/>
      <c r="E418" s="174"/>
      <c r="H418"/>
      <c r="I418"/>
      <c r="J418"/>
    </row>
    <row r="419" spans="1:10" ht="15.75" thickBot="1" x14ac:dyDescent="0.3">
      <c r="A419" s="166"/>
      <c r="D419" s="539">
        <v>2019</v>
      </c>
      <c r="E419" s="539">
        <v>2018</v>
      </c>
      <c r="F419" s="563">
        <v>2017</v>
      </c>
      <c r="G419" s="563">
        <v>2016</v>
      </c>
      <c r="H419"/>
      <c r="I419"/>
      <c r="J419"/>
    </row>
    <row r="420" spans="1:10" x14ac:dyDescent="0.25">
      <c r="B420" s="240" t="s">
        <v>1999</v>
      </c>
      <c r="C420" s="246"/>
      <c r="D420" s="541">
        <v>2000</v>
      </c>
      <c r="E420" s="542">
        <v>2000</v>
      </c>
      <c r="F420" s="564">
        <v>2000</v>
      </c>
      <c r="G420" s="543">
        <v>1500</v>
      </c>
      <c r="H420"/>
      <c r="I420"/>
      <c r="J420"/>
    </row>
    <row r="421" spans="1:10" ht="15.75" thickBot="1" x14ac:dyDescent="0.3">
      <c r="B421" s="236" t="s">
        <v>2000</v>
      </c>
      <c r="C421" s="291"/>
      <c r="D421" s="544">
        <v>2000</v>
      </c>
      <c r="E421" s="545">
        <v>2000</v>
      </c>
      <c r="F421" s="565"/>
      <c r="G421" s="546"/>
      <c r="H421"/>
      <c r="I421"/>
      <c r="J421"/>
    </row>
    <row r="422" spans="1:10" ht="15.75" thickBot="1" x14ac:dyDescent="0.3">
      <c r="B422" s="255" t="s">
        <v>2001</v>
      </c>
      <c r="C422" s="258"/>
      <c r="D422" s="702">
        <v>4000</v>
      </c>
      <c r="E422" s="566">
        <v>4000</v>
      </c>
      <c r="F422" s="566">
        <v>2000</v>
      </c>
      <c r="G422" s="567">
        <v>1500</v>
      </c>
      <c r="H422"/>
      <c r="I422"/>
      <c r="J422"/>
    </row>
    <row r="423" spans="1:10" ht="15.75" thickBot="1" x14ac:dyDescent="0.3">
      <c r="D423" s="703"/>
      <c r="E423" s="568"/>
      <c r="F423" s="568"/>
      <c r="G423" s="568"/>
      <c r="H423"/>
      <c r="I423"/>
      <c r="J423"/>
    </row>
    <row r="424" spans="1:10" x14ac:dyDescent="0.25">
      <c r="B424" s="240" t="s">
        <v>2002</v>
      </c>
      <c r="C424" s="246"/>
      <c r="D424" s="541">
        <v>4000</v>
      </c>
      <c r="E424" s="542">
        <v>4000</v>
      </c>
      <c r="F424" s="564">
        <v>2000</v>
      </c>
      <c r="G424" s="543">
        <v>1500</v>
      </c>
      <c r="H424"/>
      <c r="I424"/>
      <c r="J424"/>
    </row>
    <row r="425" spans="1:10" x14ac:dyDescent="0.25">
      <c r="B425" s="188" t="s">
        <v>2003</v>
      </c>
      <c r="C425" s="251"/>
      <c r="D425" s="552"/>
      <c r="E425" s="553"/>
      <c r="F425" s="569"/>
      <c r="G425" s="554"/>
      <c r="H425"/>
      <c r="I425"/>
      <c r="J425"/>
    </row>
    <row r="426" spans="1:10" x14ac:dyDescent="0.25">
      <c r="B426" s="188" t="s">
        <v>2004</v>
      </c>
      <c r="C426" s="251"/>
      <c r="D426" s="552"/>
      <c r="E426" s="553"/>
      <c r="F426" s="569"/>
      <c r="G426" s="554"/>
      <c r="H426"/>
      <c r="I426"/>
      <c r="J426"/>
    </row>
    <row r="427" spans="1:10" x14ac:dyDescent="0.25">
      <c r="B427" s="188" t="s">
        <v>2005</v>
      </c>
      <c r="C427" s="251"/>
      <c r="D427" s="552"/>
      <c r="E427" s="553"/>
      <c r="F427" s="569"/>
      <c r="G427" s="554"/>
      <c r="H427"/>
      <c r="I427"/>
      <c r="J427"/>
    </row>
    <row r="428" spans="1:10" x14ac:dyDescent="0.25">
      <c r="B428" s="188" t="s">
        <v>2006</v>
      </c>
      <c r="C428" s="251"/>
      <c r="D428" s="552"/>
      <c r="E428" s="553"/>
      <c r="F428" s="569"/>
      <c r="G428" s="554"/>
      <c r="H428"/>
      <c r="I428"/>
      <c r="J428"/>
    </row>
    <row r="429" spans="1:10" x14ac:dyDescent="0.25">
      <c r="B429" s="188" t="s">
        <v>2007</v>
      </c>
      <c r="C429" s="251"/>
      <c r="D429" s="552"/>
      <c r="E429" s="553"/>
      <c r="F429" s="569"/>
      <c r="G429" s="554"/>
      <c r="H429"/>
      <c r="I429"/>
      <c r="J429"/>
    </row>
    <row r="430" spans="1:10" ht="15.75" thickBot="1" x14ac:dyDescent="0.3">
      <c r="B430" s="236" t="s">
        <v>95</v>
      </c>
      <c r="C430" s="291"/>
      <c r="D430" s="544"/>
      <c r="E430" s="545"/>
      <c r="F430" s="565"/>
      <c r="G430" s="546"/>
      <c r="H430"/>
      <c r="I430"/>
      <c r="J430"/>
    </row>
    <row r="431" spans="1:10" ht="15.75" thickBot="1" x14ac:dyDescent="0.3">
      <c r="B431" s="255" t="s">
        <v>2001</v>
      </c>
      <c r="C431" s="258"/>
      <c r="D431" s="702">
        <v>4000</v>
      </c>
      <c r="E431" s="566">
        <v>4000</v>
      </c>
      <c r="F431" s="566">
        <v>2000</v>
      </c>
      <c r="G431" s="567">
        <v>1500</v>
      </c>
      <c r="H431"/>
      <c r="I431"/>
      <c r="J431"/>
    </row>
    <row r="432" spans="1:10" ht="15.75" thickBot="1" x14ac:dyDescent="0.3">
      <c r="D432" s="703"/>
      <c r="E432" s="568"/>
      <c r="F432" s="568"/>
      <c r="G432" s="568"/>
      <c r="H432"/>
      <c r="I432"/>
      <c r="J432"/>
    </row>
    <row r="433" spans="1:14" x14ac:dyDescent="0.25">
      <c r="B433" s="240" t="s">
        <v>221</v>
      </c>
      <c r="C433" s="246"/>
      <c r="D433" s="541">
        <v>4000</v>
      </c>
      <c r="E433" s="542">
        <v>3000</v>
      </c>
      <c r="F433" s="564">
        <v>2000</v>
      </c>
      <c r="G433" s="543">
        <v>1500</v>
      </c>
      <c r="H433"/>
      <c r="I433"/>
      <c r="J433"/>
    </row>
    <row r="434" spans="1:14" x14ac:dyDescent="0.25">
      <c r="B434" s="188" t="s">
        <v>223</v>
      </c>
      <c r="C434" s="251"/>
      <c r="D434" s="552">
        <v>0</v>
      </c>
      <c r="E434" s="553">
        <v>1000</v>
      </c>
      <c r="F434" s="569"/>
      <c r="G434" s="554"/>
      <c r="H434"/>
      <c r="I434"/>
      <c r="J434"/>
    </row>
    <row r="435" spans="1:14" ht="15.75" thickBot="1" x14ac:dyDescent="0.3">
      <c r="B435" s="236" t="s">
        <v>95</v>
      </c>
      <c r="C435" s="291"/>
      <c r="D435" s="544"/>
      <c r="E435" s="545"/>
      <c r="F435" s="565"/>
      <c r="G435" s="546"/>
      <c r="H435"/>
      <c r="I435"/>
      <c r="J435"/>
    </row>
    <row r="436" spans="1:14" ht="15.75" thickBot="1" x14ac:dyDescent="0.3">
      <c r="B436" s="255" t="s">
        <v>2001</v>
      </c>
      <c r="C436" s="258"/>
      <c r="D436" s="702">
        <v>4000</v>
      </c>
      <c r="E436" s="566">
        <v>4000</v>
      </c>
      <c r="F436" s="566">
        <v>2000</v>
      </c>
      <c r="G436" s="567">
        <v>1500</v>
      </c>
      <c r="H436"/>
      <c r="I436"/>
      <c r="J436"/>
    </row>
    <row r="437" spans="1:14" x14ac:dyDescent="0.25">
      <c r="D437" s="174"/>
      <c r="H437"/>
      <c r="I437"/>
      <c r="J437"/>
    </row>
    <row r="438" spans="1:14" x14ac:dyDescent="0.25">
      <c r="H438" s="174"/>
      <c r="K438" s="174"/>
      <c r="L438" s="174"/>
      <c r="M438" s="174"/>
      <c r="N438" s="174"/>
    </row>
    <row r="439" spans="1:14" s="574" customFormat="1" x14ac:dyDescent="0.25">
      <c r="A439" s="570"/>
      <c r="B439" s="571" t="s">
        <v>1719</v>
      </c>
      <c r="C439" s="571"/>
      <c r="D439" s="571"/>
      <c r="E439" s="571"/>
      <c r="F439" s="571"/>
      <c r="G439" s="571"/>
      <c r="H439" s="573"/>
      <c r="I439" s="573"/>
      <c r="J439" s="573"/>
      <c r="K439" s="573"/>
      <c r="L439" s="573"/>
      <c r="M439" s="573"/>
      <c r="N439" s="573"/>
    </row>
    <row r="440" spans="1:14" s="574" customFormat="1" x14ac:dyDescent="0.25">
      <c r="A440" s="575"/>
      <c r="B440" s="576"/>
      <c r="C440" s="572"/>
      <c r="D440" s="572"/>
      <c r="E440" s="572"/>
      <c r="F440" s="572"/>
      <c r="H440" s="573"/>
      <c r="I440" s="573"/>
      <c r="J440" s="573"/>
      <c r="K440" s="573"/>
      <c r="L440" s="573"/>
      <c r="M440" s="573"/>
      <c r="N440" s="573"/>
    </row>
    <row r="441" spans="1:14" s="574" customFormat="1" x14ac:dyDescent="0.25">
      <c r="A441" s="577" t="s">
        <v>2010</v>
      </c>
      <c r="B441" s="576"/>
      <c r="C441" s="572"/>
      <c r="D441" s="572"/>
      <c r="E441" s="572"/>
      <c r="F441" s="572"/>
      <c r="G441" s="572"/>
      <c r="H441" s="573"/>
      <c r="I441" s="573"/>
      <c r="J441" s="573"/>
      <c r="K441" s="573"/>
      <c r="L441" s="573"/>
      <c r="M441" s="573"/>
      <c r="N441" s="573"/>
    </row>
    <row r="442" spans="1:14" s="574" customFormat="1" x14ac:dyDescent="0.25">
      <c r="A442" s="572"/>
      <c r="B442" s="572" t="s">
        <v>2011</v>
      </c>
      <c r="C442" s="572"/>
      <c r="D442" s="572"/>
      <c r="E442" s="572"/>
      <c r="F442" s="572"/>
      <c r="G442" s="572"/>
      <c r="H442" s="573"/>
      <c r="I442" s="573"/>
      <c r="J442" s="573"/>
      <c r="K442" s="573"/>
      <c r="L442" s="573"/>
      <c r="M442" s="573"/>
      <c r="N442" s="573"/>
    </row>
    <row r="443" spans="1:14" s="574" customFormat="1" x14ac:dyDescent="0.25">
      <c r="A443" s="572"/>
      <c r="B443" s="572" t="s">
        <v>2012</v>
      </c>
      <c r="C443" s="572"/>
      <c r="D443" s="572"/>
      <c r="E443" s="572"/>
      <c r="F443" s="572"/>
      <c r="G443" s="572"/>
      <c r="H443" s="573"/>
      <c r="I443" s="573"/>
      <c r="J443" s="573"/>
      <c r="K443" s="573"/>
      <c r="L443" s="573"/>
      <c r="M443" s="573"/>
      <c r="N443" s="573"/>
    </row>
    <row r="444" spans="1:14" s="574" customFormat="1" x14ac:dyDescent="0.25">
      <c r="A444" s="572"/>
      <c r="B444" s="572" t="s">
        <v>2013</v>
      </c>
      <c r="C444" s="572"/>
      <c r="D444" s="572"/>
      <c r="E444" s="572"/>
      <c r="F444" s="572"/>
      <c r="G444" s="572"/>
      <c r="H444" s="573"/>
      <c r="I444" s="573"/>
      <c r="J444" s="573"/>
      <c r="K444" s="573"/>
      <c r="L444" s="573"/>
      <c r="M444" s="573"/>
      <c r="N444" s="573"/>
    </row>
    <row r="445" spans="1:14" s="574" customFormat="1" x14ac:dyDescent="0.25">
      <c r="A445" s="572"/>
      <c r="B445" s="572"/>
      <c r="C445" s="572"/>
      <c r="D445" s="572"/>
      <c r="E445" s="572"/>
      <c r="F445" s="572"/>
      <c r="G445" s="572"/>
      <c r="H445" s="573"/>
      <c r="I445" s="573"/>
      <c r="J445" s="573"/>
      <c r="K445" s="573"/>
      <c r="L445" s="573"/>
      <c r="M445" s="573"/>
      <c r="N445" s="573"/>
    </row>
    <row r="446" spans="1:14" s="574" customFormat="1" x14ac:dyDescent="0.25">
      <c r="A446" s="578"/>
      <c r="B446" s="571" t="s">
        <v>2014</v>
      </c>
      <c r="C446" s="588"/>
      <c r="D446" s="588"/>
      <c r="E446" s="588"/>
      <c r="F446" s="588"/>
      <c r="G446" s="588"/>
      <c r="H446" s="573"/>
      <c r="I446" s="573"/>
      <c r="J446" s="573"/>
      <c r="K446" s="573"/>
      <c r="L446" s="573"/>
      <c r="M446" s="573"/>
      <c r="N446" s="573"/>
    </row>
    <row r="447" spans="1:14" s="574" customFormat="1" x14ac:dyDescent="0.25">
      <c r="A447" s="575"/>
      <c r="B447" s="572"/>
      <c r="C447" s="572"/>
      <c r="D447" s="572"/>
      <c r="E447" s="572"/>
      <c r="F447" s="572"/>
      <c r="G447" s="572"/>
      <c r="H447" s="573"/>
      <c r="I447" s="573"/>
      <c r="J447" s="573"/>
      <c r="K447" s="573"/>
      <c r="L447" s="573"/>
      <c r="M447" s="573"/>
      <c r="N447" s="573"/>
    </row>
    <row r="448" spans="1:14" s="574" customFormat="1" x14ac:dyDescent="0.25">
      <c r="A448" s="575" t="s">
        <v>1727</v>
      </c>
      <c r="B448" s="579" t="s">
        <v>2015</v>
      </c>
      <c r="C448" s="572"/>
      <c r="D448" s="572"/>
      <c r="E448" s="572"/>
      <c r="F448" s="572"/>
      <c r="G448" s="572"/>
      <c r="H448" s="573"/>
      <c r="I448" s="573"/>
      <c r="J448" s="573"/>
      <c r="K448" s="573"/>
      <c r="L448" s="573"/>
      <c r="M448" s="573"/>
      <c r="N448" s="573"/>
    </row>
    <row r="449" spans="1:14" s="574" customFormat="1" x14ac:dyDescent="0.25">
      <c r="A449" s="575"/>
      <c r="B449" s="572"/>
      <c r="C449" s="572"/>
      <c r="D449" s="572"/>
      <c r="E449" s="572"/>
      <c r="F449" s="572"/>
      <c r="G449" s="572"/>
      <c r="H449" s="573"/>
      <c r="I449" s="573"/>
      <c r="J449" s="573"/>
      <c r="K449" s="573"/>
      <c r="L449" s="573"/>
      <c r="M449" s="573"/>
      <c r="N449" s="573"/>
    </row>
    <row r="450" spans="1:14" s="574" customFormat="1" x14ac:dyDescent="0.25">
      <c r="A450" s="575" t="s">
        <v>1740</v>
      </c>
      <c r="B450" s="580" t="s">
        <v>2016</v>
      </c>
      <c r="C450" s="572"/>
      <c r="D450" s="572"/>
      <c r="E450" s="572"/>
      <c r="F450" s="572"/>
      <c r="G450" s="572"/>
      <c r="H450" s="573"/>
      <c r="I450" s="573"/>
      <c r="J450" s="573"/>
      <c r="K450" s="573"/>
      <c r="L450" s="573"/>
      <c r="M450" s="573"/>
      <c r="N450" s="573"/>
    </row>
    <row r="451" spans="1:14" s="574" customFormat="1" x14ac:dyDescent="0.25">
      <c r="A451" s="575"/>
      <c r="B451" s="579" t="s">
        <v>2017</v>
      </c>
      <c r="C451" s="572"/>
      <c r="D451" s="572"/>
      <c r="E451" s="572"/>
      <c r="F451" s="572"/>
      <c r="G451" s="572"/>
      <c r="H451" s="573"/>
      <c r="I451" s="573"/>
      <c r="J451" s="573"/>
      <c r="K451" s="573"/>
      <c r="L451" s="573"/>
      <c r="M451" s="573"/>
      <c r="N451" s="573"/>
    </row>
    <row r="452" spans="1:14" s="574" customFormat="1" x14ac:dyDescent="0.25">
      <c r="A452" s="575"/>
      <c r="B452" s="579" t="s">
        <v>2018</v>
      </c>
      <c r="C452" s="572"/>
      <c r="D452" s="572"/>
      <c r="E452" s="572"/>
      <c r="F452" s="572"/>
      <c r="G452" s="572"/>
      <c r="H452" s="573"/>
      <c r="I452" s="573"/>
      <c r="J452" s="573"/>
      <c r="K452" s="573"/>
      <c r="L452" s="573"/>
      <c r="M452" s="573"/>
      <c r="N452" s="573"/>
    </row>
    <row r="453" spans="1:14" s="574" customFormat="1" x14ac:dyDescent="0.25">
      <c r="A453" s="575"/>
      <c r="B453" s="579" t="s">
        <v>2019</v>
      </c>
      <c r="C453" s="572"/>
      <c r="D453" s="572"/>
      <c r="E453" s="572"/>
      <c r="F453" s="572"/>
      <c r="G453" s="572"/>
      <c r="H453" s="573"/>
      <c r="I453" s="573"/>
      <c r="J453" s="573"/>
      <c r="K453" s="573"/>
      <c r="L453" s="573"/>
      <c r="M453" s="573"/>
      <c r="N453" s="573"/>
    </row>
    <row r="454" spans="1:14" s="574" customFormat="1" x14ac:dyDescent="0.25">
      <c r="A454" s="575"/>
      <c r="B454" s="579" t="s">
        <v>2020</v>
      </c>
      <c r="C454" s="572"/>
      <c r="D454" s="572"/>
      <c r="E454" s="572"/>
      <c r="F454" s="572"/>
      <c r="G454" s="572"/>
      <c r="H454" s="573"/>
      <c r="I454" s="573"/>
      <c r="J454" s="573"/>
      <c r="K454" s="573"/>
      <c r="L454" s="573"/>
      <c r="M454" s="573"/>
      <c r="N454" s="573"/>
    </row>
    <row r="455" spans="1:14" s="574" customFormat="1" x14ac:dyDescent="0.25">
      <c r="A455" s="575"/>
      <c r="B455" s="572" t="s">
        <v>2021</v>
      </c>
      <c r="C455" s="572"/>
      <c r="D455" s="572"/>
      <c r="E455" s="572"/>
      <c r="F455" s="572"/>
      <c r="G455" s="572"/>
      <c r="H455" s="573"/>
      <c r="I455" s="573"/>
      <c r="J455" s="573"/>
      <c r="K455" s="573"/>
      <c r="L455" s="573"/>
      <c r="M455" s="573"/>
      <c r="N455" s="573"/>
    </row>
    <row r="456" spans="1:14" s="574" customFormat="1" x14ac:dyDescent="0.25">
      <c r="A456" s="575"/>
      <c r="B456" s="572" t="s">
        <v>2022</v>
      </c>
      <c r="C456" s="572"/>
      <c r="D456" s="572"/>
      <c r="E456" s="572"/>
      <c r="F456" s="572"/>
      <c r="G456" s="572"/>
      <c r="H456" s="573"/>
      <c r="I456" s="573"/>
      <c r="J456" s="573"/>
      <c r="K456" s="573"/>
      <c r="L456" s="573"/>
      <c r="M456" s="573"/>
      <c r="N456" s="573"/>
    </row>
    <row r="457" spans="1:14" s="574" customFormat="1" x14ac:dyDescent="0.25">
      <c r="A457" s="575"/>
      <c r="B457" s="572" t="s">
        <v>2023</v>
      </c>
      <c r="C457" s="572"/>
      <c r="D457" s="572"/>
      <c r="E457" s="572"/>
      <c r="F457" s="572"/>
      <c r="G457" s="572"/>
      <c r="H457" s="573"/>
      <c r="I457" s="573"/>
      <c r="J457" s="573"/>
      <c r="K457" s="573"/>
      <c r="L457" s="573"/>
      <c r="M457" s="573"/>
      <c r="N457" s="573"/>
    </row>
    <row r="458" spans="1:14" s="574" customFormat="1" x14ac:dyDescent="0.25">
      <c r="A458" s="575"/>
      <c r="B458" s="572"/>
      <c r="C458" s="572"/>
      <c r="D458" s="572"/>
      <c r="E458" s="572"/>
      <c r="F458" s="572"/>
      <c r="G458" s="572"/>
      <c r="H458" s="573"/>
      <c r="I458" s="573"/>
      <c r="J458" s="573"/>
      <c r="K458" s="573"/>
      <c r="L458" s="573"/>
      <c r="M458" s="573"/>
      <c r="N458" s="573"/>
    </row>
    <row r="459" spans="1:14" s="574" customFormat="1" x14ac:dyDescent="0.25">
      <c r="A459" s="575" t="s">
        <v>1748</v>
      </c>
      <c r="B459" s="580" t="s">
        <v>1749</v>
      </c>
      <c r="C459" s="572"/>
      <c r="D459" s="572"/>
      <c r="E459" s="572"/>
      <c r="F459" s="572"/>
      <c r="G459" s="572"/>
      <c r="H459" s="573"/>
      <c r="I459" s="573"/>
      <c r="J459" s="573"/>
      <c r="K459" s="573"/>
      <c r="L459" s="573"/>
      <c r="M459" s="573"/>
      <c r="N459" s="573"/>
    </row>
    <row r="460" spans="1:14" s="574" customFormat="1" x14ac:dyDescent="0.25">
      <c r="A460" s="575"/>
      <c r="B460" s="581" t="s">
        <v>2024</v>
      </c>
      <c r="C460" s="572"/>
      <c r="D460" s="572"/>
      <c r="E460" s="572"/>
      <c r="F460" s="572"/>
      <c r="G460" s="572"/>
      <c r="H460" s="573"/>
      <c r="I460" s="573"/>
      <c r="J460" s="573"/>
      <c r="K460" s="573"/>
      <c r="L460" s="573"/>
      <c r="M460" s="573"/>
      <c r="N460" s="573"/>
    </row>
    <row r="461" spans="1:14" s="574" customFormat="1" x14ac:dyDescent="0.25">
      <c r="A461" s="575" t="s">
        <v>1758</v>
      </c>
      <c r="B461" s="580" t="s">
        <v>1759</v>
      </c>
      <c r="C461" s="572"/>
      <c r="D461" s="572"/>
      <c r="E461" s="572"/>
      <c r="F461" s="572"/>
      <c r="G461" s="572"/>
      <c r="H461" s="573"/>
      <c r="I461" s="573"/>
      <c r="J461" s="573"/>
      <c r="K461" s="573"/>
      <c r="L461" s="573"/>
      <c r="M461" s="573"/>
      <c r="N461" s="573"/>
    </row>
    <row r="462" spans="1:14" s="574" customFormat="1" x14ac:dyDescent="0.25">
      <c r="A462" s="575"/>
      <c r="B462" s="572"/>
      <c r="C462" s="572"/>
      <c r="D462" s="572"/>
      <c r="E462" s="572"/>
      <c r="F462" s="572"/>
      <c r="G462" s="572"/>
      <c r="H462" s="573"/>
      <c r="I462" s="573"/>
      <c r="J462" s="573"/>
      <c r="K462" s="573"/>
      <c r="L462" s="573"/>
      <c r="M462" s="573"/>
      <c r="N462" s="573"/>
    </row>
    <row r="463" spans="1:14" s="574" customFormat="1" x14ac:dyDescent="0.25">
      <c r="A463" s="575"/>
      <c r="B463" s="582" t="s">
        <v>2025</v>
      </c>
      <c r="C463" s="572"/>
      <c r="D463" s="572"/>
      <c r="E463" s="572"/>
      <c r="F463" s="572"/>
      <c r="G463" s="572"/>
      <c r="H463" s="573"/>
      <c r="I463" s="573"/>
      <c r="J463" s="573"/>
      <c r="K463" s="573"/>
      <c r="L463" s="573"/>
      <c r="M463" s="573"/>
      <c r="N463" s="573"/>
    </row>
    <row r="464" spans="1:14" s="574" customFormat="1" x14ac:dyDescent="0.25">
      <c r="A464" s="575"/>
      <c r="B464" s="583" t="s">
        <v>2026</v>
      </c>
      <c r="C464" s="572"/>
      <c r="D464" s="572"/>
      <c r="E464" s="572"/>
      <c r="F464" s="572"/>
      <c r="G464" s="572"/>
      <c r="H464" s="573"/>
      <c r="I464" s="573"/>
      <c r="J464" s="573"/>
      <c r="K464" s="573"/>
      <c r="L464" s="573"/>
      <c r="M464" s="573"/>
      <c r="N464" s="573"/>
    </row>
    <row r="465" spans="1:14" s="574" customFormat="1" x14ac:dyDescent="0.25">
      <c r="A465" s="584"/>
      <c r="B465" s="583" t="s">
        <v>2027</v>
      </c>
      <c r="C465" s="572"/>
      <c r="D465" s="572"/>
      <c r="E465" s="572"/>
      <c r="F465" s="572"/>
      <c r="G465" s="572"/>
      <c r="H465" s="573"/>
      <c r="I465" s="573"/>
      <c r="J465" s="573"/>
      <c r="K465" s="573"/>
      <c r="L465" s="573"/>
      <c r="M465" s="573"/>
      <c r="N465" s="573"/>
    </row>
    <row r="466" spans="1:14" s="574" customFormat="1" x14ac:dyDescent="0.25">
      <c r="A466" s="584"/>
      <c r="B466" s="572" t="s">
        <v>2028</v>
      </c>
      <c r="C466" s="572"/>
      <c r="D466" s="572"/>
      <c r="E466" s="572"/>
      <c r="F466" s="572"/>
      <c r="G466" s="572"/>
      <c r="H466" s="573"/>
      <c r="I466" s="573"/>
      <c r="J466" s="573"/>
      <c r="K466" s="573"/>
      <c r="L466" s="573"/>
      <c r="M466" s="573"/>
      <c r="N466" s="573"/>
    </row>
    <row r="467" spans="1:14" s="574" customFormat="1" x14ac:dyDescent="0.25">
      <c r="A467" s="584"/>
      <c r="B467" s="583"/>
      <c r="C467" s="572"/>
      <c r="D467" s="572"/>
      <c r="E467" s="572"/>
      <c r="F467" s="572"/>
      <c r="G467" s="572"/>
      <c r="H467" s="573"/>
      <c r="I467" s="573"/>
      <c r="J467" s="573"/>
      <c r="K467" s="573"/>
      <c r="L467" s="573"/>
      <c r="M467" s="573"/>
      <c r="N467" s="573"/>
    </row>
    <row r="468" spans="1:14" s="574" customFormat="1" x14ac:dyDescent="0.25">
      <c r="A468" s="575"/>
      <c r="B468" s="582" t="s">
        <v>2029</v>
      </c>
      <c r="C468" s="572"/>
      <c r="D468" s="572"/>
      <c r="E468" s="572"/>
      <c r="F468" s="572"/>
      <c r="G468" s="572"/>
      <c r="H468" s="573"/>
      <c r="I468" s="573"/>
      <c r="J468" s="573"/>
      <c r="K468" s="573"/>
      <c r="L468" s="573"/>
      <c r="M468" s="573"/>
      <c r="N468" s="573"/>
    </row>
    <row r="469" spans="1:14" s="574" customFormat="1" x14ac:dyDescent="0.25">
      <c r="A469" s="575"/>
      <c r="B469" s="572" t="s">
        <v>2030</v>
      </c>
      <c r="C469" s="572"/>
      <c r="D469" s="572"/>
      <c r="E469" s="572"/>
      <c r="F469" s="572"/>
      <c r="G469" s="572"/>
      <c r="H469" s="573"/>
      <c r="I469" s="573"/>
      <c r="J469" s="573"/>
      <c r="K469" s="573"/>
      <c r="L469" s="573"/>
      <c r="M469" s="573"/>
      <c r="N469" s="573"/>
    </row>
    <row r="470" spans="1:14" s="574" customFormat="1" x14ac:dyDescent="0.25">
      <c r="A470" s="575"/>
      <c r="B470" s="572" t="s">
        <v>2031</v>
      </c>
      <c r="C470" s="572"/>
      <c r="D470" s="572"/>
      <c r="E470" s="572"/>
      <c r="F470" s="572"/>
      <c r="G470" s="572"/>
      <c r="H470" s="573"/>
      <c r="I470" s="573"/>
      <c r="J470" s="573"/>
      <c r="K470" s="573"/>
      <c r="L470" s="573"/>
      <c r="M470" s="573"/>
      <c r="N470" s="573"/>
    </row>
    <row r="471" spans="1:14" s="574" customFormat="1" x14ac:dyDescent="0.25">
      <c r="A471" s="575"/>
      <c r="B471" s="572" t="s">
        <v>2032</v>
      </c>
      <c r="C471" s="572"/>
      <c r="D471" s="572"/>
      <c r="E471" s="572"/>
      <c r="F471" s="572"/>
      <c r="G471" s="572"/>
      <c r="H471" s="572"/>
      <c r="I471" s="573"/>
      <c r="J471" s="573"/>
    </row>
    <row r="472" spans="1:14" s="574" customFormat="1" x14ac:dyDescent="0.25">
      <c r="A472" s="575"/>
      <c r="B472" s="572"/>
      <c r="C472" s="572"/>
      <c r="D472" s="572"/>
      <c r="E472" s="572"/>
      <c r="F472" s="572"/>
      <c r="G472" s="572"/>
      <c r="H472" s="572"/>
      <c r="I472" s="573"/>
      <c r="J472" s="573"/>
    </row>
    <row r="473" spans="1:14" s="574" customFormat="1" x14ac:dyDescent="0.25">
      <c r="A473" s="575"/>
      <c r="B473" s="582" t="s">
        <v>2033</v>
      </c>
      <c r="C473" s="572"/>
      <c r="D473" s="572"/>
      <c r="E473" s="572"/>
      <c r="F473" s="572"/>
      <c r="G473" s="572"/>
      <c r="H473" s="572"/>
      <c r="I473" s="573"/>
      <c r="J473" s="573"/>
    </row>
    <row r="474" spans="1:14" s="574" customFormat="1" x14ac:dyDescent="0.25">
      <c r="A474" s="575"/>
      <c r="B474" s="572" t="s">
        <v>2034</v>
      </c>
      <c r="C474" s="572"/>
      <c r="D474" s="572"/>
      <c r="E474" s="572"/>
      <c r="F474" s="572"/>
      <c r="G474" s="572"/>
      <c r="H474" s="572"/>
      <c r="I474" s="573"/>
      <c r="J474" s="573"/>
    </row>
    <row r="475" spans="1:14" s="574" customFormat="1" x14ac:dyDescent="0.25">
      <c r="A475" s="575"/>
      <c r="B475" s="572" t="s">
        <v>2035</v>
      </c>
      <c r="C475" s="572"/>
      <c r="D475" s="572"/>
      <c r="E475" s="572"/>
      <c r="F475" s="572"/>
      <c r="G475" s="572"/>
      <c r="H475" s="572"/>
      <c r="I475" s="573"/>
      <c r="J475" s="573"/>
    </row>
    <row r="476" spans="1:14" s="574" customFormat="1" x14ac:dyDescent="0.25">
      <c r="A476" s="575"/>
      <c r="B476" s="572" t="s">
        <v>2027</v>
      </c>
      <c r="C476" s="572"/>
      <c r="D476" s="572"/>
      <c r="E476" s="572"/>
      <c r="F476" s="572"/>
      <c r="G476" s="572"/>
      <c r="H476" s="572"/>
      <c r="I476" s="573"/>
      <c r="J476" s="573"/>
    </row>
    <row r="477" spans="1:14" s="574" customFormat="1" x14ac:dyDescent="0.25">
      <c r="A477" s="575"/>
      <c r="B477" s="572" t="s">
        <v>2028</v>
      </c>
      <c r="C477" s="572"/>
      <c r="D477" s="572"/>
      <c r="E477" s="572"/>
      <c r="F477" s="572"/>
      <c r="G477" s="572"/>
      <c r="H477" s="572"/>
      <c r="I477" s="573"/>
      <c r="J477" s="573"/>
    </row>
    <row r="478" spans="1:14" s="574" customFormat="1" x14ac:dyDescent="0.25">
      <c r="A478" s="575"/>
      <c r="B478" s="572" t="s">
        <v>2036</v>
      </c>
      <c r="C478" s="572"/>
      <c r="D478" s="572"/>
      <c r="E478" s="572"/>
      <c r="F478" s="572"/>
      <c r="G478" s="572"/>
      <c r="H478" s="572"/>
      <c r="I478" s="573"/>
      <c r="J478" s="573"/>
    </row>
    <row r="479" spans="1:14" s="574" customFormat="1" x14ac:dyDescent="0.25">
      <c r="A479" s="575"/>
      <c r="B479" s="572" t="s">
        <v>2037</v>
      </c>
      <c r="C479" s="572"/>
      <c r="D479" s="572"/>
      <c r="E479" s="572"/>
      <c r="F479" s="572"/>
      <c r="G479" s="572"/>
      <c r="H479" s="572"/>
      <c r="I479" s="573"/>
      <c r="J479" s="573"/>
    </row>
    <row r="480" spans="1:14" s="574" customFormat="1" x14ac:dyDescent="0.25">
      <c r="A480" s="575"/>
      <c r="B480" s="572"/>
      <c r="C480" s="572"/>
      <c r="D480" s="572"/>
      <c r="E480" s="572"/>
      <c r="F480" s="572"/>
      <c r="G480" s="572"/>
      <c r="H480" s="572"/>
      <c r="I480" s="573"/>
      <c r="J480" s="573"/>
    </row>
    <row r="481" spans="1:10" s="574" customFormat="1" x14ac:dyDescent="0.25">
      <c r="A481" s="575" t="s">
        <v>1769</v>
      </c>
      <c r="B481" s="580" t="s">
        <v>1770</v>
      </c>
      <c r="C481" s="572"/>
      <c r="D481" s="572"/>
      <c r="E481" s="572"/>
      <c r="F481" s="572"/>
      <c r="G481" s="572"/>
      <c r="H481" s="572"/>
      <c r="I481" s="573"/>
      <c r="J481" s="573"/>
    </row>
    <row r="482" spans="1:10" s="574" customFormat="1" x14ac:dyDescent="0.25">
      <c r="A482" s="575"/>
      <c r="B482" s="572"/>
      <c r="C482" s="572"/>
      <c r="D482" s="572"/>
      <c r="E482" s="572"/>
      <c r="F482" s="572"/>
      <c r="G482" s="572"/>
      <c r="H482" s="572"/>
      <c r="I482" s="573"/>
      <c r="J482" s="573"/>
    </row>
    <row r="483" spans="1:10" s="574" customFormat="1" x14ac:dyDescent="0.25">
      <c r="A483" s="575"/>
      <c r="B483" s="572" t="s">
        <v>2038</v>
      </c>
      <c r="C483" s="572"/>
      <c r="D483" s="572"/>
      <c r="E483" s="572"/>
      <c r="F483" s="572"/>
      <c r="G483" s="572"/>
      <c r="H483" s="572"/>
      <c r="I483" s="573"/>
      <c r="J483" s="573"/>
    </row>
    <row r="484" spans="1:10" s="574" customFormat="1" x14ac:dyDescent="0.25">
      <c r="A484" s="575"/>
      <c r="B484" s="585" t="s">
        <v>2039</v>
      </c>
      <c r="C484" s="572"/>
      <c r="D484" s="572"/>
      <c r="E484" s="572"/>
      <c r="F484" s="572"/>
      <c r="G484" s="572"/>
      <c r="H484" s="572"/>
      <c r="I484" s="573"/>
      <c r="J484" s="573"/>
    </row>
    <row r="485" spans="1:10" s="574" customFormat="1" x14ac:dyDescent="0.25">
      <c r="A485" s="575"/>
      <c r="B485" s="585" t="s">
        <v>2040</v>
      </c>
      <c r="C485" s="572"/>
      <c r="D485" s="572"/>
      <c r="E485" s="572"/>
      <c r="F485" s="572"/>
      <c r="G485" s="572"/>
      <c r="H485" s="572"/>
      <c r="I485" s="573"/>
      <c r="J485" s="573"/>
    </row>
    <row r="486" spans="1:10" s="574" customFormat="1" x14ac:dyDescent="0.25">
      <c r="A486" s="575"/>
      <c r="B486" s="585" t="s">
        <v>2041</v>
      </c>
      <c r="C486" s="572"/>
      <c r="D486" s="572"/>
      <c r="E486" s="572"/>
      <c r="F486" s="572"/>
      <c r="G486" s="572"/>
      <c r="H486" s="572"/>
      <c r="I486" s="573"/>
      <c r="J486" s="573"/>
    </row>
    <row r="487" spans="1:10" s="574" customFormat="1" x14ac:dyDescent="0.25">
      <c r="A487" s="575"/>
      <c r="B487" s="572"/>
      <c r="C487" s="572"/>
      <c r="D487" s="572"/>
      <c r="E487" s="572"/>
      <c r="F487" s="572"/>
      <c r="G487" s="572"/>
      <c r="H487" s="572"/>
      <c r="I487" s="573"/>
      <c r="J487" s="573"/>
    </row>
    <row r="488" spans="1:10" s="574" customFormat="1" x14ac:dyDescent="0.25">
      <c r="A488" s="575"/>
      <c r="B488" s="572" t="s">
        <v>2042</v>
      </c>
      <c r="C488" s="572"/>
      <c r="D488" s="572"/>
      <c r="E488" s="572"/>
      <c r="F488" s="572"/>
      <c r="G488" s="572"/>
      <c r="H488" s="572"/>
      <c r="I488" s="573"/>
      <c r="J488" s="573"/>
    </row>
    <row r="489" spans="1:10" s="574" customFormat="1" x14ac:dyDescent="0.25">
      <c r="A489" s="575"/>
      <c r="B489" s="572" t="s">
        <v>2043</v>
      </c>
      <c r="C489" s="572"/>
      <c r="D489" s="572"/>
      <c r="E489" s="572"/>
      <c r="F489" s="572"/>
      <c r="G489" s="572"/>
      <c r="H489" s="572"/>
      <c r="I489" s="573"/>
      <c r="J489" s="573"/>
    </row>
    <row r="490" spans="1:10" s="574" customFormat="1" x14ac:dyDescent="0.25">
      <c r="A490" s="575"/>
      <c r="B490" s="572" t="s">
        <v>2044</v>
      </c>
      <c r="C490" s="572"/>
      <c r="D490" s="572"/>
      <c r="E490" s="572"/>
      <c r="F490" s="572"/>
      <c r="G490" s="572"/>
      <c r="H490" s="572"/>
      <c r="I490" s="573"/>
      <c r="J490" s="573"/>
    </row>
    <row r="491" spans="1:10" s="574" customFormat="1" x14ac:dyDescent="0.25">
      <c r="A491" s="575"/>
      <c r="B491" s="572" t="s">
        <v>2045</v>
      </c>
      <c r="C491" s="572"/>
      <c r="D491" s="572"/>
      <c r="E491" s="572"/>
      <c r="F491" s="572"/>
      <c r="G491" s="572"/>
      <c r="H491" s="572"/>
      <c r="I491" s="573"/>
      <c r="J491" s="573"/>
    </row>
    <row r="492" spans="1:10" s="574" customFormat="1" x14ac:dyDescent="0.25">
      <c r="A492" s="575"/>
      <c r="B492" s="572"/>
      <c r="C492" s="572"/>
      <c r="D492" s="572"/>
      <c r="E492" s="572"/>
      <c r="F492" s="572"/>
      <c r="G492" s="572"/>
      <c r="H492" s="572"/>
      <c r="I492" s="573"/>
      <c r="J492" s="573"/>
    </row>
    <row r="493" spans="1:10" s="574" customFormat="1" x14ac:dyDescent="0.25">
      <c r="A493" s="575"/>
      <c r="B493" s="572" t="s">
        <v>2046</v>
      </c>
      <c r="C493" s="572"/>
      <c r="D493" s="572"/>
      <c r="E493" s="572"/>
      <c r="F493" s="572"/>
      <c r="G493" s="572"/>
      <c r="H493" s="572"/>
      <c r="I493" s="573"/>
      <c r="J493" s="573"/>
    </row>
    <row r="494" spans="1:10" s="574" customFormat="1" x14ac:dyDescent="0.25">
      <c r="A494" s="575"/>
      <c r="B494" s="583" t="s">
        <v>2047</v>
      </c>
      <c r="C494" s="572"/>
      <c r="D494" s="572"/>
      <c r="E494" s="572"/>
      <c r="F494" s="572"/>
      <c r="G494" s="572"/>
      <c r="H494" s="572"/>
      <c r="I494" s="573"/>
      <c r="J494" s="573"/>
    </row>
    <row r="495" spans="1:10" s="574" customFormat="1" x14ac:dyDescent="0.25">
      <c r="A495" s="575"/>
      <c r="B495" s="583"/>
      <c r="C495" s="572"/>
      <c r="D495" s="572"/>
      <c r="E495" s="572"/>
      <c r="F495" s="572"/>
      <c r="G495" s="572"/>
      <c r="H495" s="572"/>
      <c r="I495" s="573"/>
      <c r="J495" s="573"/>
    </row>
    <row r="496" spans="1:10" s="574" customFormat="1" x14ac:dyDescent="0.25">
      <c r="A496" s="575">
        <v>3</v>
      </c>
      <c r="B496" s="580" t="s">
        <v>2048</v>
      </c>
      <c r="C496" s="572"/>
      <c r="D496" s="572"/>
      <c r="E496" s="572"/>
      <c r="F496" s="572"/>
      <c r="G496" s="572"/>
      <c r="H496" s="572"/>
      <c r="I496" s="573"/>
      <c r="J496" s="573"/>
    </row>
    <row r="497" spans="1:10" s="574" customFormat="1" x14ac:dyDescent="0.25">
      <c r="A497" s="575"/>
      <c r="B497" s="572"/>
      <c r="C497" s="572"/>
      <c r="D497" s="572"/>
      <c r="E497" s="572"/>
      <c r="F497" s="572"/>
      <c r="G497" s="572"/>
      <c r="H497" s="572"/>
      <c r="I497" s="573"/>
      <c r="J497" s="573"/>
    </row>
    <row r="498" spans="1:10" s="574" customFormat="1" x14ac:dyDescent="0.25">
      <c r="A498" s="575"/>
      <c r="B498" s="582" t="s">
        <v>2049</v>
      </c>
      <c r="C498" s="572"/>
      <c r="D498" s="572"/>
      <c r="E498" s="572"/>
      <c r="F498" s="572"/>
      <c r="G498" s="572"/>
      <c r="H498" s="572"/>
      <c r="I498" s="573"/>
      <c r="J498" s="573"/>
    </row>
    <row r="499" spans="1:10" s="574" customFormat="1" x14ac:dyDescent="0.25">
      <c r="A499" s="575"/>
      <c r="B499" s="583" t="s">
        <v>2050</v>
      </c>
      <c r="C499" s="572"/>
      <c r="D499" s="572"/>
      <c r="E499" s="572"/>
      <c r="F499" s="572"/>
      <c r="G499" s="572"/>
      <c r="H499" s="572"/>
      <c r="I499" s="573"/>
      <c r="J499" s="573"/>
    </row>
    <row r="500" spans="1:10" s="574" customFormat="1" x14ac:dyDescent="0.25">
      <c r="A500" s="575"/>
      <c r="B500" s="572" t="s">
        <v>2051</v>
      </c>
      <c r="C500" s="572"/>
      <c r="D500" s="572"/>
      <c r="E500" s="572"/>
      <c r="F500" s="572"/>
      <c r="G500" s="572"/>
      <c r="H500" s="572"/>
      <c r="I500" s="573"/>
      <c r="J500" s="573"/>
    </row>
    <row r="501" spans="1:10" s="574" customFormat="1" x14ac:dyDescent="0.25">
      <c r="A501" s="575"/>
      <c r="B501" s="572" t="s">
        <v>2052</v>
      </c>
      <c r="C501" s="572"/>
      <c r="D501" s="572"/>
      <c r="E501" s="572"/>
      <c r="F501" s="572"/>
      <c r="G501" s="572"/>
      <c r="H501" s="572"/>
      <c r="I501" s="573"/>
      <c r="J501" s="573"/>
    </row>
    <row r="502" spans="1:10" s="574" customFormat="1" x14ac:dyDescent="0.25">
      <c r="A502" s="575"/>
      <c r="B502" s="572" t="s">
        <v>2053</v>
      </c>
      <c r="C502" s="572"/>
      <c r="D502" s="572"/>
      <c r="E502" s="572"/>
      <c r="F502" s="572"/>
      <c r="G502" s="572"/>
      <c r="H502" s="572"/>
      <c r="I502" s="573"/>
      <c r="J502" s="573"/>
    </row>
    <row r="503" spans="1:10" s="574" customFormat="1" x14ac:dyDescent="0.25">
      <c r="A503" s="575"/>
      <c r="B503" s="572"/>
      <c r="C503" s="572"/>
      <c r="D503" s="572"/>
      <c r="E503" s="572"/>
      <c r="F503" s="572"/>
      <c r="G503" s="572"/>
      <c r="H503" s="572"/>
      <c r="I503" s="573"/>
      <c r="J503" s="573"/>
    </row>
    <row r="504" spans="1:10" s="574" customFormat="1" x14ac:dyDescent="0.25">
      <c r="A504" s="575"/>
      <c r="B504" s="582" t="s">
        <v>2054</v>
      </c>
      <c r="C504" s="572"/>
      <c r="D504" s="572"/>
      <c r="E504" s="572"/>
      <c r="F504" s="572"/>
      <c r="G504" s="572"/>
      <c r="H504" s="572"/>
      <c r="I504" s="573"/>
      <c r="J504" s="573"/>
    </row>
    <row r="505" spans="1:10" s="574" customFormat="1" x14ac:dyDescent="0.25">
      <c r="A505" s="575"/>
      <c r="B505" s="572" t="s">
        <v>2055</v>
      </c>
      <c r="C505" s="572"/>
      <c r="D505" s="572"/>
      <c r="E505" s="572"/>
      <c r="F505" s="572"/>
      <c r="G505" s="572"/>
      <c r="H505" s="572"/>
      <c r="I505" s="573"/>
      <c r="J505" s="573"/>
    </row>
    <row r="506" spans="1:10" s="574" customFormat="1" x14ac:dyDescent="0.25">
      <c r="A506" s="575"/>
      <c r="B506" s="572" t="s">
        <v>2056</v>
      </c>
      <c r="C506" s="572"/>
      <c r="D506" s="572"/>
      <c r="E506" s="572"/>
      <c r="F506" s="572"/>
      <c r="G506" s="572"/>
      <c r="H506" s="572"/>
      <c r="I506" s="573"/>
      <c r="J506" s="573"/>
    </row>
    <row r="507" spans="1:10" s="574" customFormat="1" x14ac:dyDescent="0.25">
      <c r="A507" s="575"/>
      <c r="B507" s="572" t="s">
        <v>2057</v>
      </c>
      <c r="C507" s="572"/>
      <c r="D507" s="572"/>
      <c r="E507" s="572"/>
      <c r="F507" s="572"/>
      <c r="G507" s="572"/>
      <c r="H507" s="572"/>
      <c r="I507" s="573"/>
      <c r="J507" s="573"/>
    </row>
    <row r="508" spans="1:10" s="574" customFormat="1" x14ac:dyDescent="0.25">
      <c r="A508" s="575"/>
      <c r="B508" s="572" t="s">
        <v>2058</v>
      </c>
      <c r="C508" s="572"/>
      <c r="D508" s="572"/>
      <c r="E508" s="572"/>
      <c r="F508" s="572"/>
      <c r="G508" s="572"/>
      <c r="H508" s="572"/>
      <c r="I508" s="573"/>
      <c r="J508" s="573"/>
    </row>
    <row r="509" spans="1:10" s="574" customFormat="1" x14ac:dyDescent="0.25">
      <c r="A509" s="575"/>
      <c r="B509" s="572"/>
      <c r="C509" s="572"/>
      <c r="D509" s="572"/>
      <c r="E509" s="572"/>
      <c r="F509" s="572"/>
      <c r="G509" s="572"/>
      <c r="H509" s="572"/>
      <c r="I509" s="573"/>
      <c r="J509" s="573"/>
    </row>
    <row r="510" spans="1:10" s="574" customFormat="1" x14ac:dyDescent="0.25">
      <c r="A510" s="575" t="s">
        <v>1839</v>
      </c>
      <c r="B510" s="580" t="s">
        <v>1840</v>
      </c>
      <c r="C510" s="572"/>
      <c r="D510" s="572"/>
      <c r="E510" s="572"/>
      <c r="F510" s="572"/>
      <c r="G510" s="572"/>
      <c r="H510" s="572"/>
      <c r="I510" s="573"/>
      <c r="J510" s="573"/>
    </row>
    <row r="511" spans="1:10" s="574" customFormat="1" x14ac:dyDescent="0.25">
      <c r="A511" s="575"/>
      <c r="B511" s="572"/>
      <c r="C511" s="572"/>
      <c r="D511" s="572"/>
      <c r="E511" s="572"/>
      <c r="F511" s="572"/>
      <c r="G511" s="572"/>
      <c r="H511" s="572"/>
      <c r="I511" s="573"/>
      <c r="J511" s="573"/>
    </row>
    <row r="512" spans="1:10" s="574" customFormat="1" x14ac:dyDescent="0.25">
      <c r="A512" s="575"/>
      <c r="B512" s="582" t="s">
        <v>1783</v>
      </c>
      <c r="C512" s="572"/>
      <c r="D512" s="572"/>
      <c r="E512" s="572"/>
      <c r="F512" s="572"/>
      <c r="G512" s="572"/>
      <c r="H512" s="572"/>
      <c r="I512" s="573"/>
      <c r="J512" s="573"/>
    </row>
    <row r="513" spans="1:10" s="574" customFormat="1" x14ac:dyDescent="0.25">
      <c r="A513" s="575"/>
      <c r="B513" s="583" t="s">
        <v>2059</v>
      </c>
      <c r="C513" s="572"/>
      <c r="D513" s="572"/>
      <c r="E513" s="572"/>
      <c r="F513" s="572"/>
      <c r="G513" s="572"/>
      <c r="H513" s="572"/>
      <c r="I513" s="573"/>
      <c r="J513" s="573"/>
    </row>
    <row r="514" spans="1:10" s="574" customFormat="1" x14ac:dyDescent="0.25">
      <c r="A514" s="575"/>
      <c r="B514" s="572"/>
      <c r="C514" s="572"/>
      <c r="D514" s="572"/>
      <c r="E514" s="572"/>
      <c r="F514" s="572"/>
      <c r="G514" s="572"/>
      <c r="H514" s="572"/>
      <c r="I514" s="573"/>
      <c r="J514" s="573"/>
    </row>
    <row r="515" spans="1:10" s="574" customFormat="1" x14ac:dyDescent="0.25">
      <c r="A515" s="575"/>
      <c r="B515" s="582" t="s">
        <v>1848</v>
      </c>
      <c r="C515" s="572"/>
      <c r="D515" s="572"/>
      <c r="E515" s="572"/>
      <c r="F515" s="572"/>
      <c r="G515" s="572"/>
      <c r="H515" s="572"/>
      <c r="I515" s="573"/>
      <c r="J515" s="573"/>
    </row>
    <row r="516" spans="1:10" s="574" customFormat="1" x14ac:dyDescent="0.25">
      <c r="A516" s="575"/>
      <c r="B516" s="572" t="s">
        <v>2060</v>
      </c>
      <c r="C516" s="572"/>
      <c r="D516" s="572"/>
      <c r="E516" s="572"/>
      <c r="F516" s="572"/>
      <c r="G516" s="572"/>
      <c r="H516" s="572"/>
      <c r="I516" s="573"/>
      <c r="J516" s="573"/>
    </row>
    <row r="517" spans="1:10" s="574" customFormat="1" x14ac:dyDescent="0.25">
      <c r="A517" s="575"/>
      <c r="B517" s="572"/>
      <c r="C517" s="572"/>
      <c r="D517" s="572"/>
      <c r="E517" s="572"/>
      <c r="F517" s="572"/>
      <c r="G517" s="572"/>
      <c r="H517" s="572"/>
      <c r="I517" s="573"/>
      <c r="J517" s="573"/>
    </row>
    <row r="518" spans="1:10" s="574" customFormat="1" x14ac:dyDescent="0.25">
      <c r="A518" s="575" t="s">
        <v>1853</v>
      </c>
      <c r="B518" s="580" t="s">
        <v>1854</v>
      </c>
      <c r="C518" s="572"/>
      <c r="D518" s="572"/>
      <c r="E518" s="572"/>
      <c r="F518" s="572"/>
      <c r="G518" s="572"/>
      <c r="H518" s="572"/>
      <c r="I518" s="573"/>
      <c r="J518" s="573"/>
    </row>
    <row r="519" spans="1:10" s="574" customFormat="1" x14ac:dyDescent="0.25">
      <c r="A519" s="575"/>
      <c r="B519" s="572" t="s">
        <v>2061</v>
      </c>
      <c r="C519" s="572"/>
      <c r="D519" s="572"/>
      <c r="E519" s="572"/>
      <c r="F519" s="572"/>
      <c r="G519" s="572"/>
      <c r="H519" s="572"/>
      <c r="I519" s="573"/>
      <c r="J519" s="573"/>
    </row>
    <row r="520" spans="1:10" s="574" customFormat="1" x14ac:dyDescent="0.25">
      <c r="A520" s="575"/>
      <c r="B520" s="572"/>
      <c r="C520" s="572"/>
      <c r="D520" s="572"/>
      <c r="E520" s="572"/>
      <c r="F520" s="572"/>
      <c r="G520" s="572"/>
      <c r="H520" s="572"/>
      <c r="I520" s="573"/>
      <c r="J520" s="573"/>
    </row>
    <row r="521" spans="1:10" s="574" customFormat="1" x14ac:dyDescent="0.25">
      <c r="A521" s="578"/>
      <c r="B521" s="571" t="s">
        <v>2062</v>
      </c>
      <c r="C521" s="588"/>
      <c r="D521" s="588"/>
      <c r="E521" s="588"/>
      <c r="F521" s="588"/>
      <c r="G521" s="588"/>
      <c r="H521" s="572"/>
      <c r="I521" s="573"/>
      <c r="J521" s="573"/>
    </row>
    <row r="522" spans="1:10" s="574" customFormat="1" x14ac:dyDescent="0.25">
      <c r="A522" s="575"/>
      <c r="B522" s="572"/>
      <c r="C522" s="572"/>
      <c r="D522" s="572"/>
      <c r="E522" s="572"/>
      <c r="F522" s="572"/>
      <c r="G522" s="572"/>
      <c r="H522" s="572"/>
      <c r="I522" s="573"/>
      <c r="J522" s="573"/>
    </row>
    <row r="523" spans="1:10" s="574" customFormat="1" x14ac:dyDescent="0.25">
      <c r="A523" s="575">
        <v>4</v>
      </c>
      <c r="B523" s="572" t="s">
        <v>2063</v>
      </c>
      <c r="C523" s="572"/>
      <c r="D523" s="572"/>
      <c r="E523" s="572"/>
      <c r="F523" s="572"/>
      <c r="G523" s="572"/>
      <c r="H523" s="572"/>
      <c r="I523" s="573"/>
      <c r="J523" s="573"/>
    </row>
    <row r="524" spans="1:10" s="574" customFormat="1" x14ac:dyDescent="0.25">
      <c r="A524" s="575"/>
      <c r="B524" s="572"/>
      <c r="C524" s="572"/>
      <c r="D524" s="572"/>
      <c r="E524" s="572"/>
      <c r="F524" s="572"/>
      <c r="G524" s="572"/>
      <c r="H524" s="572"/>
      <c r="I524" s="573"/>
      <c r="J524" s="573"/>
    </row>
    <row r="525" spans="1:10" s="574" customFormat="1" x14ac:dyDescent="0.25">
      <c r="A525" s="575"/>
      <c r="B525" s="572" t="s">
        <v>2064</v>
      </c>
      <c r="C525" s="572"/>
      <c r="D525" s="572"/>
      <c r="E525" s="572"/>
      <c r="F525" s="572"/>
      <c r="G525" s="572"/>
      <c r="H525" s="572"/>
      <c r="I525" s="573"/>
      <c r="J525" s="573"/>
    </row>
    <row r="526" spans="1:10" s="574" customFormat="1" x14ac:dyDescent="0.25">
      <c r="A526" s="575"/>
      <c r="B526" s="572" t="s">
        <v>2065</v>
      </c>
      <c r="C526" s="572"/>
      <c r="D526" s="572"/>
      <c r="E526" s="572"/>
      <c r="F526" s="572"/>
      <c r="G526" s="572"/>
      <c r="H526" s="572"/>
      <c r="I526" s="573"/>
      <c r="J526" s="573"/>
    </row>
    <row r="527" spans="1:10" s="574" customFormat="1" x14ac:dyDescent="0.25">
      <c r="A527" s="575"/>
      <c r="B527" s="572"/>
      <c r="C527" s="572"/>
      <c r="D527" s="572"/>
      <c r="E527" s="572"/>
      <c r="F527" s="572"/>
      <c r="G527" s="572"/>
      <c r="H527" s="572"/>
      <c r="I527" s="573"/>
      <c r="J527" s="573"/>
    </row>
    <row r="528" spans="1:10" s="574" customFormat="1" x14ac:dyDescent="0.25">
      <c r="A528" s="575" t="s">
        <v>2066</v>
      </c>
      <c r="B528" s="580" t="s">
        <v>2067</v>
      </c>
      <c r="C528" s="572"/>
      <c r="D528" s="572"/>
      <c r="E528" s="572"/>
      <c r="F528" s="572"/>
      <c r="G528" s="572"/>
      <c r="H528" s="572"/>
      <c r="I528" s="573"/>
      <c r="J528" s="573"/>
    </row>
    <row r="529" spans="1:10" s="574" customFormat="1" x14ac:dyDescent="0.25">
      <c r="A529" s="575"/>
      <c r="B529" s="572" t="s">
        <v>2068</v>
      </c>
      <c r="C529" s="572"/>
      <c r="D529" s="572"/>
      <c r="E529" s="572"/>
      <c r="F529" s="572"/>
      <c r="G529" s="572"/>
      <c r="H529" s="572"/>
      <c r="I529" s="573"/>
      <c r="J529" s="573"/>
    </row>
    <row r="530" spans="1:10" s="574" customFormat="1" x14ac:dyDescent="0.25">
      <c r="A530" s="575"/>
      <c r="B530" s="572" t="s">
        <v>2069</v>
      </c>
      <c r="C530" s="572"/>
      <c r="D530" s="572"/>
      <c r="E530" s="572"/>
      <c r="F530" s="572"/>
      <c r="G530" s="572"/>
      <c r="H530" s="572"/>
      <c r="I530" s="573"/>
      <c r="J530" s="573"/>
    </row>
    <row r="531" spans="1:10" s="574" customFormat="1" x14ac:dyDescent="0.25">
      <c r="A531" s="575"/>
      <c r="B531" s="572" t="s">
        <v>2070</v>
      </c>
      <c r="C531" s="572"/>
      <c r="D531" s="572"/>
      <c r="E531" s="572"/>
      <c r="F531" s="572"/>
      <c r="G531" s="572"/>
      <c r="H531" s="572"/>
      <c r="I531" s="573"/>
      <c r="J531" s="573"/>
    </row>
    <row r="532" spans="1:10" s="574" customFormat="1" x14ac:dyDescent="0.25">
      <c r="A532" s="575"/>
      <c r="B532" s="572"/>
      <c r="C532" s="572"/>
      <c r="D532" s="572"/>
      <c r="E532" s="572"/>
      <c r="F532" s="572"/>
      <c r="G532" s="572"/>
      <c r="H532" s="572"/>
      <c r="I532" s="573"/>
      <c r="J532" s="573"/>
    </row>
    <row r="533" spans="1:10" s="574" customFormat="1" x14ac:dyDescent="0.25">
      <c r="A533" s="575" t="s">
        <v>1900</v>
      </c>
      <c r="B533" s="580" t="s">
        <v>2071</v>
      </c>
      <c r="C533" s="572"/>
      <c r="D533" s="572"/>
      <c r="E533" s="572"/>
      <c r="F533" s="572"/>
      <c r="G533" s="572"/>
      <c r="H533" s="572"/>
      <c r="I533" s="573"/>
      <c r="J533" s="573"/>
    </row>
    <row r="534" spans="1:10" s="574" customFormat="1" x14ac:dyDescent="0.25">
      <c r="A534" s="575"/>
      <c r="B534" s="572" t="s">
        <v>2072</v>
      </c>
      <c r="C534" s="572"/>
      <c r="D534" s="572"/>
      <c r="E534" s="572"/>
      <c r="F534" s="572"/>
      <c r="G534" s="572"/>
      <c r="H534" s="572"/>
      <c r="I534" s="573"/>
      <c r="J534" s="573"/>
    </row>
    <row r="535" spans="1:10" s="574" customFormat="1" x14ac:dyDescent="0.25">
      <c r="A535" s="575"/>
      <c r="B535" s="572" t="s">
        <v>2073</v>
      </c>
      <c r="C535" s="572"/>
      <c r="D535" s="572"/>
      <c r="E535" s="572"/>
      <c r="F535" s="572"/>
      <c r="G535" s="572"/>
      <c r="H535" s="572"/>
      <c r="I535" s="573"/>
      <c r="J535" s="573"/>
    </row>
    <row r="536" spans="1:10" s="574" customFormat="1" x14ac:dyDescent="0.25">
      <c r="A536" s="575"/>
      <c r="B536" s="572"/>
      <c r="C536" s="572"/>
      <c r="D536" s="572"/>
      <c r="E536" s="572"/>
      <c r="F536" s="572"/>
      <c r="G536" s="572"/>
      <c r="H536" s="572"/>
      <c r="I536" s="573"/>
      <c r="J536" s="573"/>
    </row>
    <row r="537" spans="1:10" s="574" customFormat="1" x14ac:dyDescent="0.25">
      <c r="A537" s="575" t="s">
        <v>1918</v>
      </c>
      <c r="B537" s="580" t="s">
        <v>2074</v>
      </c>
      <c r="C537" s="572"/>
      <c r="D537" s="572"/>
      <c r="E537" s="572"/>
      <c r="F537" s="572"/>
      <c r="G537" s="572"/>
      <c r="H537" s="572"/>
      <c r="I537" s="573"/>
      <c r="J537" s="573"/>
    </row>
    <row r="538" spans="1:10" s="574" customFormat="1" x14ac:dyDescent="0.25">
      <c r="A538" s="575"/>
      <c r="B538" s="572" t="s">
        <v>2075</v>
      </c>
      <c r="C538" s="572"/>
      <c r="D538" s="572"/>
      <c r="E538" s="572"/>
      <c r="F538" s="572"/>
      <c r="G538" s="572"/>
      <c r="H538" s="572"/>
      <c r="I538" s="573"/>
      <c r="J538" s="573"/>
    </row>
    <row r="539" spans="1:10" s="574" customFormat="1" x14ac:dyDescent="0.25">
      <c r="A539" s="575"/>
      <c r="B539" s="572" t="s">
        <v>2076</v>
      </c>
      <c r="C539" s="572"/>
      <c r="D539" s="572"/>
      <c r="E539" s="572"/>
      <c r="F539" s="572"/>
      <c r="G539" s="572"/>
      <c r="H539" s="572"/>
      <c r="I539" s="573"/>
      <c r="J539" s="573"/>
    </row>
    <row r="540" spans="1:10" s="574" customFormat="1" x14ac:dyDescent="0.25">
      <c r="A540" s="575"/>
      <c r="B540" s="572" t="s">
        <v>2077</v>
      </c>
      <c r="C540" s="572"/>
      <c r="D540" s="572"/>
      <c r="E540" s="572"/>
      <c r="F540" s="572"/>
      <c r="G540" s="572"/>
      <c r="H540" s="572"/>
      <c r="I540" s="573"/>
      <c r="J540" s="573"/>
    </row>
    <row r="541" spans="1:10" s="574" customFormat="1" x14ac:dyDescent="0.25">
      <c r="A541" s="575"/>
      <c r="B541" s="572"/>
      <c r="C541" s="572"/>
      <c r="D541" s="572"/>
      <c r="E541" s="572"/>
      <c r="F541" s="572"/>
      <c r="G541" s="572"/>
      <c r="H541" s="572"/>
      <c r="I541" s="573"/>
      <c r="J541" s="573"/>
    </row>
    <row r="542" spans="1:10" s="574" customFormat="1" x14ac:dyDescent="0.25">
      <c r="A542" s="575" t="s">
        <v>1921</v>
      </c>
      <c r="B542" s="580" t="s">
        <v>2078</v>
      </c>
      <c r="C542" s="572"/>
      <c r="D542" s="572"/>
      <c r="E542" s="572"/>
      <c r="F542" s="572"/>
      <c r="G542" s="572"/>
      <c r="H542" s="572"/>
      <c r="I542" s="573"/>
      <c r="J542" s="573"/>
    </row>
    <row r="543" spans="1:10" s="574" customFormat="1" x14ac:dyDescent="0.25">
      <c r="A543" s="575"/>
      <c r="B543" s="572" t="s">
        <v>2079</v>
      </c>
      <c r="C543" s="572"/>
      <c r="D543" s="572"/>
      <c r="E543" s="572"/>
      <c r="F543" s="572"/>
      <c r="G543" s="572"/>
      <c r="H543" s="572"/>
      <c r="I543" s="573"/>
      <c r="J543" s="573"/>
    </row>
    <row r="544" spans="1:10" s="574" customFormat="1" x14ac:dyDescent="0.25">
      <c r="A544" s="575"/>
      <c r="B544" s="572"/>
      <c r="C544" s="572"/>
      <c r="D544" s="572"/>
      <c r="E544" s="572"/>
      <c r="F544" s="572"/>
      <c r="G544" s="572"/>
      <c r="H544" s="572"/>
      <c r="I544" s="573"/>
      <c r="J544" s="573"/>
    </row>
    <row r="545" spans="1:10" s="574" customFormat="1" x14ac:dyDescent="0.25">
      <c r="A545" s="575" t="s">
        <v>1946</v>
      </c>
      <c r="B545" s="586" t="s">
        <v>2080</v>
      </c>
      <c r="C545" s="572"/>
      <c r="D545" s="572"/>
      <c r="E545" s="572"/>
      <c r="F545" s="572"/>
      <c r="G545" s="572"/>
      <c r="H545" s="572"/>
      <c r="I545" s="573"/>
      <c r="J545" s="573"/>
    </row>
    <row r="546" spans="1:10" s="574" customFormat="1" x14ac:dyDescent="0.25">
      <c r="A546" s="575"/>
      <c r="B546" s="586"/>
      <c r="C546" s="572"/>
      <c r="D546" s="572"/>
      <c r="E546" s="572"/>
      <c r="F546" s="572"/>
      <c r="G546" s="572"/>
      <c r="H546" s="572"/>
      <c r="I546" s="573"/>
      <c r="J546" s="573"/>
    </row>
    <row r="547" spans="1:10" s="574" customFormat="1" x14ac:dyDescent="0.25">
      <c r="A547" s="575"/>
      <c r="B547" s="582" t="s">
        <v>2081</v>
      </c>
      <c r="C547" s="572"/>
      <c r="D547" s="572"/>
      <c r="E547" s="572"/>
      <c r="F547" s="572"/>
      <c r="G547" s="572"/>
      <c r="H547" s="572"/>
      <c r="I547" s="573"/>
      <c r="J547" s="573"/>
    </row>
    <row r="548" spans="1:10" s="574" customFormat="1" x14ac:dyDescent="0.25">
      <c r="A548" s="575"/>
      <c r="B548" s="572" t="s">
        <v>2082</v>
      </c>
      <c r="C548" s="572"/>
      <c r="D548" s="572"/>
      <c r="E548" s="572"/>
      <c r="F548" s="572"/>
      <c r="G548" s="572"/>
      <c r="H548" s="572"/>
      <c r="I548" s="573"/>
      <c r="J548" s="573"/>
    </row>
    <row r="549" spans="1:10" s="574" customFormat="1" x14ac:dyDescent="0.25">
      <c r="A549" s="575"/>
      <c r="B549" s="572"/>
      <c r="C549" s="572"/>
      <c r="D549" s="572"/>
      <c r="E549" s="572"/>
      <c r="F549" s="572"/>
      <c r="G549" s="572"/>
      <c r="H549" s="572"/>
      <c r="I549" s="573"/>
      <c r="J549" s="573"/>
    </row>
    <row r="550" spans="1:10" s="574" customFormat="1" x14ac:dyDescent="0.25">
      <c r="A550" s="575"/>
      <c r="B550" s="587" t="s">
        <v>2083</v>
      </c>
      <c r="C550" s="572"/>
      <c r="D550" s="572"/>
      <c r="E550" s="572"/>
      <c r="F550" s="572"/>
      <c r="G550" s="572"/>
      <c r="H550" s="572"/>
      <c r="I550" s="573"/>
      <c r="J550" s="573"/>
    </row>
    <row r="551" spans="1:10" s="574" customFormat="1" x14ac:dyDescent="0.25">
      <c r="A551" s="575"/>
      <c r="B551" s="572" t="s">
        <v>2084</v>
      </c>
      <c r="C551" s="572"/>
      <c r="D551" s="572"/>
      <c r="E551" s="572"/>
      <c r="F551" s="572"/>
      <c r="G551" s="572"/>
      <c r="H551" s="572"/>
      <c r="I551" s="573"/>
      <c r="J551" s="573"/>
    </row>
    <row r="552" spans="1:10" s="574" customFormat="1" x14ac:dyDescent="0.25">
      <c r="A552" s="575"/>
      <c r="B552" s="572"/>
      <c r="C552" s="572"/>
      <c r="D552" s="572"/>
      <c r="E552" s="572"/>
      <c r="F552" s="572"/>
      <c r="G552" s="572"/>
      <c r="H552" s="572"/>
      <c r="I552" s="573"/>
      <c r="J552" s="573"/>
    </row>
    <row r="553" spans="1:10" s="574" customFormat="1" x14ac:dyDescent="0.25">
      <c r="A553" s="578"/>
      <c r="B553" s="571" t="s">
        <v>2085</v>
      </c>
      <c r="C553" s="588"/>
      <c r="D553" s="588"/>
      <c r="E553" s="588"/>
      <c r="F553" s="588"/>
      <c r="G553" s="588"/>
      <c r="H553" s="572"/>
      <c r="I553" s="573"/>
      <c r="J553" s="573"/>
    </row>
    <row r="554" spans="1:10" s="574" customFormat="1" x14ac:dyDescent="0.25">
      <c r="A554" s="575"/>
      <c r="B554" s="572"/>
      <c r="C554" s="572"/>
      <c r="D554" s="572"/>
      <c r="E554" s="572"/>
      <c r="F554" s="572"/>
      <c r="G554" s="572"/>
      <c r="H554" s="572"/>
      <c r="I554" s="573"/>
      <c r="J554" s="573"/>
    </row>
    <row r="555" spans="1:10" s="574" customFormat="1" x14ac:dyDescent="0.25">
      <c r="A555" s="575">
        <v>5</v>
      </c>
      <c r="B555" s="572" t="s">
        <v>2086</v>
      </c>
      <c r="C555" s="572"/>
      <c r="D555" s="572"/>
      <c r="E555" s="572"/>
      <c r="F555" s="572"/>
      <c r="G555" s="572"/>
      <c r="H555" s="572"/>
      <c r="I555" s="573"/>
      <c r="J555" s="573"/>
    </row>
    <row r="556" spans="1:10" s="574" customFormat="1" x14ac:dyDescent="0.25">
      <c r="A556" s="575"/>
      <c r="B556" s="572"/>
      <c r="C556" s="572"/>
      <c r="D556" s="572"/>
      <c r="E556" s="572"/>
      <c r="F556" s="572"/>
      <c r="G556" s="572"/>
      <c r="H556" s="572"/>
      <c r="I556" s="573"/>
      <c r="J556" s="573"/>
    </row>
    <row r="557" spans="1:10" s="574" customFormat="1" x14ac:dyDescent="0.25">
      <c r="A557" s="578"/>
      <c r="B557" s="571" t="s">
        <v>2087</v>
      </c>
      <c r="C557" s="588"/>
      <c r="D557" s="588"/>
      <c r="E557" s="588"/>
      <c r="F557" s="588"/>
      <c r="G557" s="588"/>
      <c r="H557" s="572"/>
      <c r="I557" s="573"/>
      <c r="J557" s="573"/>
    </row>
    <row r="558" spans="1:10" s="574" customFormat="1" x14ac:dyDescent="0.25">
      <c r="A558" s="575"/>
      <c r="B558" s="572"/>
      <c r="C558" s="572"/>
      <c r="D558" s="572"/>
      <c r="E558" s="572"/>
      <c r="F558" s="572"/>
      <c r="G558" s="572"/>
      <c r="H558" s="572"/>
      <c r="I558" s="573"/>
      <c r="J558" s="573"/>
    </row>
    <row r="559" spans="1:10" s="574" customFormat="1" x14ac:dyDescent="0.25">
      <c r="A559" s="575" t="s">
        <v>1997</v>
      </c>
      <c r="B559" s="572" t="s">
        <v>2088</v>
      </c>
      <c r="C559" s="572"/>
      <c r="D559" s="572"/>
      <c r="E559" s="572"/>
      <c r="F559" s="572"/>
      <c r="G559" s="572"/>
      <c r="H559" s="572"/>
      <c r="I559" s="573"/>
      <c r="J559" s="573"/>
    </row>
    <row r="560" spans="1:10" s="574" customFormat="1" x14ac:dyDescent="0.25">
      <c r="A560" s="575"/>
      <c r="B560" s="572"/>
      <c r="C560" s="572"/>
      <c r="D560" s="572"/>
      <c r="E560" s="572"/>
      <c r="F560" s="572"/>
      <c r="G560" s="572"/>
      <c r="H560" s="572"/>
      <c r="I560" s="573"/>
      <c r="J560" s="573"/>
    </row>
    <row r="561" spans="1:10" s="574" customFormat="1" x14ac:dyDescent="0.25">
      <c r="A561" s="575" t="s">
        <v>2008</v>
      </c>
      <c r="B561" s="572" t="s">
        <v>2088</v>
      </c>
      <c r="C561" s="572"/>
      <c r="D561" s="572"/>
      <c r="E561" s="572"/>
      <c r="F561" s="572"/>
      <c r="G561" s="572"/>
      <c r="H561" s="572"/>
      <c r="I561" s="573"/>
      <c r="J561" s="573"/>
    </row>
    <row r="562" spans="1:10" s="574" customFormat="1" x14ac:dyDescent="0.25">
      <c r="A562" s="575"/>
      <c r="B562" s="572"/>
      <c r="C562" s="572"/>
      <c r="D562" s="572"/>
      <c r="E562" s="572"/>
      <c r="F562" s="572"/>
      <c r="G562" s="572"/>
      <c r="H562" s="572"/>
      <c r="I562" s="573"/>
      <c r="J562" s="573"/>
    </row>
  </sheetData>
  <mergeCells count="28">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B267:C267"/>
    <mergeCell ref="C291:D291"/>
    <mergeCell ref="C292:D292"/>
    <mergeCell ref="C293:D293"/>
    <mergeCell ref="C150:G150"/>
    <mergeCell ref="C151:G151"/>
    <mergeCell ref="C158:G158"/>
    <mergeCell ref="E177:F177"/>
    <mergeCell ref="E178:F178"/>
    <mergeCell ref="B247:C247"/>
  </mergeCells>
  <hyperlinks>
    <hyperlink ref="E12" r:id="rId1"/>
    <hyperlink ref="E38" r:id="rId2"/>
    <hyperlink ref="E40" r:id="rId3"/>
  </hyperlinks>
  <pageMargins left="0.70866141732283472" right="0.70866141732283472" top="0.74803149606299213" bottom="0.74803149606299213" header="0.31496062992125984" footer="0.31496062992125984"/>
  <pageSetup paperSize="9" scale="40" fitToHeight="10" orientation="portrait" r:id="rId4"/>
  <rowBreaks count="5" manualBreakCount="5">
    <brk id="100" max="9" man="1"/>
    <brk id="189" max="9" man="1"/>
    <brk id="296" max="9" man="1"/>
    <brk id="391" max="9" man="1"/>
    <brk id="438"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25" sqref="C25"/>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652" t="s">
        <v>1645</v>
      </c>
      <c r="B1" s="652"/>
    </row>
    <row r="2" spans="1:13" ht="31.5" x14ac:dyDescent="0.25">
      <c r="A2" s="148" t="s">
        <v>1644</v>
      </c>
      <c r="B2" s="148"/>
      <c r="C2" s="23"/>
      <c r="D2" s="23"/>
      <c r="E2" s="23"/>
      <c r="F2" s="156" t="s">
        <v>1676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163</v>
      </c>
      <c r="D4" s="26"/>
      <c r="E4" s="26"/>
      <c r="F4" s="23"/>
      <c r="G4" s="23"/>
      <c r="H4" s="23"/>
      <c r="I4" s="36" t="s">
        <v>1637</v>
      </c>
      <c r="J4" s="82" t="s">
        <v>1339</v>
      </c>
      <c r="L4" s="23"/>
      <c r="M4" s="23"/>
    </row>
    <row r="5" spans="1:13" ht="15.75" thickBot="1" x14ac:dyDescent="0.3">
      <c r="H5" s="23"/>
      <c r="I5" s="100" t="s">
        <v>1341</v>
      </c>
      <c r="J5" s="25" t="s">
        <v>1342</v>
      </c>
      <c r="L5" s="23"/>
      <c r="M5" s="23"/>
    </row>
    <row r="6" spans="1:13" ht="18.75" x14ac:dyDescent="0.25">
      <c r="A6" s="29"/>
      <c r="B6" s="30" t="s">
        <v>1545</v>
      </c>
      <c r="C6" s="29"/>
      <c r="E6" s="31"/>
      <c r="F6" s="31"/>
      <c r="G6" s="31"/>
      <c r="H6" s="23"/>
      <c r="I6" s="100" t="s">
        <v>1344</v>
      </c>
      <c r="J6" s="25" t="s">
        <v>1345</v>
      </c>
      <c r="L6" s="23"/>
      <c r="M6" s="23"/>
    </row>
    <row r="7" spans="1:13" x14ac:dyDescent="0.25">
      <c r="B7" s="33" t="s">
        <v>1643</v>
      </c>
      <c r="H7" s="23"/>
      <c r="I7" s="100" t="s">
        <v>1347</v>
      </c>
      <c r="J7" s="25" t="s">
        <v>1348</v>
      </c>
      <c r="L7" s="23"/>
      <c r="M7" s="23"/>
    </row>
    <row r="8" spans="1:13" x14ac:dyDescent="0.25">
      <c r="B8" s="33" t="s">
        <v>1558</v>
      </c>
      <c r="H8" s="23"/>
      <c r="I8" s="100" t="s">
        <v>1635</v>
      </c>
      <c r="J8" s="25" t="s">
        <v>1636</v>
      </c>
      <c r="L8" s="23"/>
      <c r="M8" s="23"/>
    </row>
    <row r="9" spans="1:13" ht="15.75" thickBot="1" x14ac:dyDescent="0.3">
      <c r="B9" s="34" t="s">
        <v>1580</v>
      </c>
      <c r="H9" s="23"/>
      <c r="L9" s="23"/>
      <c r="M9" s="23"/>
    </row>
    <row r="10" spans="1:13" x14ac:dyDescent="0.25">
      <c r="B10" s="35"/>
      <c r="H10" s="23"/>
      <c r="I10" s="101" t="s">
        <v>1639</v>
      </c>
      <c r="L10" s="23"/>
      <c r="M10" s="23"/>
    </row>
    <row r="11" spans="1:13" x14ac:dyDescent="0.25">
      <c r="B11" s="35"/>
      <c r="H11" s="23"/>
      <c r="I11" s="101" t="s">
        <v>1641</v>
      </c>
      <c r="L11" s="23"/>
      <c r="M11" s="23"/>
    </row>
    <row r="12" spans="1:13" ht="37.5" x14ac:dyDescent="0.25">
      <c r="A12" s="36" t="s">
        <v>31</v>
      </c>
      <c r="B12" s="36" t="s">
        <v>1626</v>
      </c>
      <c r="C12" s="37"/>
      <c r="D12" s="37"/>
      <c r="E12" s="37"/>
      <c r="F12" s="37"/>
      <c r="G12" s="37"/>
      <c r="H12" s="23"/>
      <c r="L12" s="23"/>
      <c r="M12" s="23"/>
    </row>
    <row r="13" spans="1:13" ht="15" customHeight="1" x14ac:dyDescent="0.25">
      <c r="A13" s="44"/>
      <c r="B13" s="45" t="s">
        <v>1557</v>
      </c>
      <c r="C13" s="44" t="s">
        <v>1625</v>
      </c>
      <c r="D13" s="44" t="s">
        <v>1638</v>
      </c>
      <c r="E13" s="46"/>
      <c r="F13" s="47"/>
      <c r="G13" s="47"/>
      <c r="H13" s="23"/>
      <c r="L13" s="23"/>
      <c r="M13" s="23"/>
    </row>
    <row r="14" spans="1:13" x14ac:dyDescent="0.25">
      <c r="A14" s="25" t="s">
        <v>1546</v>
      </c>
      <c r="B14" s="42" t="s">
        <v>1535</v>
      </c>
      <c r="C14" s="108" t="s">
        <v>2089</v>
      </c>
      <c r="D14" s="108" t="s">
        <v>2090</v>
      </c>
      <c r="E14" s="31"/>
      <c r="F14" s="31"/>
      <c r="G14" s="31"/>
      <c r="H14" s="23"/>
      <c r="L14" s="23"/>
      <c r="M14" s="23"/>
    </row>
    <row r="15" spans="1:13" x14ac:dyDescent="0.25">
      <c r="A15" s="25" t="s">
        <v>1547</v>
      </c>
      <c r="B15" s="42" t="s">
        <v>431</v>
      </c>
      <c r="C15" s="25" t="s">
        <v>2089</v>
      </c>
      <c r="D15" s="25" t="s">
        <v>2090</v>
      </c>
      <c r="E15" s="31"/>
      <c r="F15" s="31"/>
      <c r="G15" s="31"/>
      <c r="H15" s="23"/>
      <c r="L15" s="23"/>
      <c r="M15" s="23"/>
    </row>
    <row r="16" spans="1:13" x14ac:dyDescent="0.25">
      <c r="A16" s="25" t="s">
        <v>1548</v>
      </c>
      <c r="B16" s="42" t="s">
        <v>1536</v>
      </c>
      <c r="C16" s="25" t="s">
        <v>1345</v>
      </c>
      <c r="D16" s="25" t="s">
        <v>1345</v>
      </c>
      <c r="E16" s="31"/>
      <c r="F16" s="31"/>
      <c r="G16" s="31"/>
      <c r="H16" s="23"/>
      <c r="L16" s="23"/>
      <c r="M16" s="23"/>
    </row>
    <row r="17" spans="1:13" x14ac:dyDescent="0.25">
      <c r="A17" s="25" t="s">
        <v>1549</v>
      </c>
      <c r="B17" s="42" t="s">
        <v>1537</v>
      </c>
      <c r="C17" s="25" t="s">
        <v>1345</v>
      </c>
      <c r="D17" s="25" t="s">
        <v>1345</v>
      </c>
      <c r="E17" s="31"/>
      <c r="F17" s="31"/>
      <c r="G17" s="31"/>
      <c r="H17" s="23"/>
      <c r="L17" s="23"/>
      <c r="M17" s="23"/>
    </row>
    <row r="18" spans="1:13" x14ac:dyDescent="0.25">
      <c r="A18" s="25" t="s">
        <v>1550</v>
      </c>
      <c r="B18" s="42" t="s">
        <v>1538</v>
      </c>
      <c r="C18" s="25" t="s">
        <v>2089</v>
      </c>
      <c r="D18" s="25" t="s">
        <v>2090</v>
      </c>
      <c r="E18" s="31"/>
      <c r="F18" s="31"/>
      <c r="G18" s="31"/>
      <c r="H18" s="23"/>
      <c r="L18" s="23"/>
      <c r="M18" s="23"/>
    </row>
    <row r="19" spans="1:13" x14ac:dyDescent="0.25">
      <c r="A19" s="25" t="s">
        <v>1551</v>
      </c>
      <c r="B19" s="42" t="s">
        <v>1539</v>
      </c>
      <c r="C19" s="25" t="s">
        <v>1345</v>
      </c>
      <c r="D19" s="25" t="s">
        <v>1345</v>
      </c>
      <c r="E19" s="31"/>
      <c r="F19" s="31"/>
      <c r="G19" s="31"/>
      <c r="H19" s="23"/>
      <c r="L19" s="23"/>
      <c r="M19" s="23"/>
    </row>
    <row r="20" spans="1:13" x14ac:dyDescent="0.25">
      <c r="A20" s="25" t="s">
        <v>1552</v>
      </c>
      <c r="B20" s="42" t="s">
        <v>1540</v>
      </c>
      <c r="C20" s="25" t="s">
        <v>2089</v>
      </c>
      <c r="D20" s="25" t="s">
        <v>2090</v>
      </c>
      <c r="E20" s="31"/>
      <c r="F20" s="31"/>
      <c r="G20" s="31"/>
      <c r="H20" s="23"/>
      <c r="L20" s="23"/>
      <c r="M20" s="23"/>
    </row>
    <row r="21" spans="1:13" x14ac:dyDescent="0.25">
      <c r="A21" s="25" t="s">
        <v>1553</v>
      </c>
      <c r="B21" s="42" t="s">
        <v>1541</v>
      </c>
      <c r="C21" s="25" t="s">
        <v>1345</v>
      </c>
      <c r="D21" s="25" t="s">
        <v>1345</v>
      </c>
      <c r="E21" s="31"/>
      <c r="F21" s="31"/>
      <c r="G21" s="31"/>
      <c r="H21" s="23"/>
      <c r="L21" s="23"/>
      <c r="M21" s="23"/>
    </row>
    <row r="22" spans="1:13" x14ac:dyDescent="0.25">
      <c r="A22" s="25" t="s">
        <v>1554</v>
      </c>
      <c r="B22" s="42" t="s">
        <v>1542</v>
      </c>
      <c r="C22" s="25" t="s">
        <v>2089</v>
      </c>
      <c r="D22" s="25" t="s">
        <v>2090</v>
      </c>
      <c r="E22" s="31"/>
      <c r="F22" s="31"/>
      <c r="G22" s="31"/>
      <c r="H22" s="23"/>
      <c r="L22" s="23"/>
      <c r="M22" s="23"/>
    </row>
    <row r="23" spans="1:13" x14ac:dyDescent="0.25">
      <c r="A23" s="25" t="s">
        <v>1555</v>
      </c>
      <c r="B23" s="42" t="s">
        <v>1621</v>
      </c>
      <c r="C23" s="25" t="s">
        <v>1345</v>
      </c>
      <c r="D23" s="25" t="s">
        <v>1345</v>
      </c>
      <c r="E23" s="31"/>
      <c r="F23" s="31"/>
      <c r="G23" s="31"/>
      <c r="H23" s="23"/>
      <c r="L23" s="23"/>
      <c r="M23" s="23"/>
    </row>
    <row r="24" spans="1:13" x14ac:dyDescent="0.25">
      <c r="A24" s="25" t="s">
        <v>1623</v>
      </c>
      <c r="B24" s="42" t="s">
        <v>1622</v>
      </c>
      <c r="C24" s="25" t="s">
        <v>2091</v>
      </c>
      <c r="D24" s="25" t="s">
        <v>1345</v>
      </c>
      <c r="E24" s="31"/>
      <c r="F24" s="31"/>
      <c r="G24" s="31"/>
      <c r="H24" s="23"/>
      <c r="L24" s="23"/>
      <c r="M24" s="23"/>
    </row>
    <row r="25" spans="1:13" outlineLevel="1" x14ac:dyDescent="0.25">
      <c r="A25" s="25" t="s">
        <v>1556</v>
      </c>
      <c r="B25" s="40"/>
      <c r="E25" s="31"/>
      <c r="F25" s="31"/>
      <c r="G25" s="31"/>
      <c r="H25" s="23"/>
      <c r="L25" s="23"/>
      <c r="M25" s="23"/>
    </row>
    <row r="26" spans="1:13" outlineLevel="1" x14ac:dyDescent="0.25">
      <c r="A26" s="25" t="s">
        <v>1559</v>
      </c>
      <c r="B26" s="40"/>
      <c r="E26" s="31"/>
      <c r="F26" s="31"/>
      <c r="G26" s="31"/>
      <c r="H26" s="23"/>
      <c r="L26" s="23"/>
      <c r="M26" s="23"/>
    </row>
    <row r="27" spans="1:13" outlineLevel="1" x14ac:dyDescent="0.25">
      <c r="A27" s="25" t="s">
        <v>1560</v>
      </c>
      <c r="B27" s="40"/>
      <c r="E27" s="31"/>
      <c r="F27" s="31"/>
      <c r="G27" s="31"/>
      <c r="H27" s="23"/>
      <c r="L27" s="23"/>
      <c r="M27" s="23"/>
    </row>
    <row r="28" spans="1:13" outlineLevel="1" x14ac:dyDescent="0.25">
      <c r="A28" s="25" t="s">
        <v>1561</v>
      </c>
      <c r="B28" s="40"/>
      <c r="E28" s="31"/>
      <c r="F28" s="31"/>
      <c r="G28" s="31"/>
      <c r="H28" s="23"/>
      <c r="L28" s="23"/>
      <c r="M28" s="23"/>
    </row>
    <row r="29" spans="1:13" outlineLevel="1" x14ac:dyDescent="0.25">
      <c r="A29" s="25" t="s">
        <v>1562</v>
      </c>
      <c r="B29" s="40"/>
      <c r="E29" s="31"/>
      <c r="F29" s="31"/>
      <c r="G29" s="31"/>
      <c r="H29" s="23"/>
      <c r="L29" s="23"/>
      <c r="M29" s="23"/>
    </row>
    <row r="30" spans="1:13" outlineLevel="1" x14ac:dyDescent="0.25">
      <c r="A30" s="25" t="s">
        <v>1563</v>
      </c>
      <c r="B30" s="40"/>
      <c r="E30" s="31"/>
      <c r="F30" s="31"/>
      <c r="G30" s="31"/>
      <c r="H30" s="23"/>
      <c r="L30" s="23"/>
      <c r="M30" s="23"/>
    </row>
    <row r="31" spans="1:13" outlineLevel="1" x14ac:dyDescent="0.25">
      <c r="A31" s="25" t="s">
        <v>1564</v>
      </c>
      <c r="B31" s="40"/>
      <c r="E31" s="31"/>
      <c r="F31" s="31"/>
      <c r="G31" s="31"/>
      <c r="H31" s="23"/>
      <c r="L31" s="23"/>
      <c r="M31" s="23"/>
    </row>
    <row r="32" spans="1:13" outlineLevel="1" x14ac:dyDescent="0.25">
      <c r="A32" s="25" t="s">
        <v>1565</v>
      </c>
      <c r="B32" s="40"/>
      <c r="E32" s="31"/>
      <c r="F32" s="31"/>
      <c r="G32" s="31"/>
      <c r="H32" s="23"/>
      <c r="L32" s="23"/>
      <c r="M32" s="23"/>
    </row>
    <row r="33" spans="1:13" ht="18.75" x14ac:dyDescent="0.25">
      <c r="A33" s="37"/>
      <c r="B33" s="36" t="s">
        <v>1558</v>
      </c>
      <c r="C33" s="37"/>
      <c r="D33" s="37"/>
      <c r="E33" s="37"/>
      <c r="F33" s="37"/>
      <c r="G33" s="37"/>
      <c r="H33" s="23"/>
      <c r="L33" s="23"/>
      <c r="M33" s="23"/>
    </row>
    <row r="34" spans="1:13" ht="15" customHeight="1" x14ac:dyDescent="0.25">
      <c r="A34" s="44"/>
      <c r="B34" s="45" t="s">
        <v>1543</v>
      </c>
      <c r="C34" s="44" t="s">
        <v>1634</v>
      </c>
      <c r="D34" s="44" t="s">
        <v>1638</v>
      </c>
      <c r="E34" s="44" t="s">
        <v>1544</v>
      </c>
      <c r="F34" s="47"/>
      <c r="G34" s="47"/>
      <c r="H34" s="23"/>
      <c r="L34" s="23"/>
      <c r="M34" s="23"/>
    </row>
    <row r="35" spans="1:13" x14ac:dyDescent="0.25">
      <c r="A35" s="25" t="s">
        <v>1581</v>
      </c>
      <c r="B35" s="129" t="s">
        <v>2089</v>
      </c>
      <c r="C35" s="108"/>
      <c r="D35" s="108" t="s">
        <v>2090</v>
      </c>
      <c r="E35" s="108" t="s">
        <v>2092</v>
      </c>
      <c r="F35" s="99"/>
      <c r="G35" s="99"/>
      <c r="H35" s="23"/>
      <c r="L35" s="23"/>
      <c r="M35" s="23"/>
    </row>
    <row r="36" spans="1:13" x14ac:dyDescent="0.25">
      <c r="A36" s="25" t="s">
        <v>1582</v>
      </c>
      <c r="B36" s="129" t="s">
        <v>2089</v>
      </c>
      <c r="C36" s="108"/>
      <c r="D36" s="108" t="s">
        <v>2090</v>
      </c>
      <c r="E36" s="108" t="s">
        <v>2093</v>
      </c>
      <c r="H36" s="23"/>
      <c r="L36" s="23"/>
      <c r="M36" s="23"/>
    </row>
    <row r="37" spans="1:13" x14ac:dyDescent="0.25">
      <c r="A37" s="25" t="s">
        <v>1583</v>
      </c>
      <c r="B37" s="42"/>
      <c r="H37" s="23"/>
      <c r="L37" s="23"/>
      <c r="M37" s="23"/>
    </row>
    <row r="38" spans="1:13" x14ac:dyDescent="0.25">
      <c r="A38" s="25" t="s">
        <v>1584</v>
      </c>
      <c r="B38" s="42"/>
      <c r="H38" s="23"/>
      <c r="L38" s="23"/>
      <c r="M38" s="23"/>
    </row>
    <row r="39" spans="1:13" x14ac:dyDescent="0.25">
      <c r="A39" s="25" t="s">
        <v>1585</v>
      </c>
      <c r="B39" s="42"/>
      <c r="H39" s="23"/>
      <c r="L39" s="23"/>
      <c r="M39" s="23"/>
    </row>
    <row r="40" spans="1:13" x14ac:dyDescent="0.25">
      <c r="A40" s="25" t="s">
        <v>1586</v>
      </c>
      <c r="B40" s="42"/>
      <c r="H40" s="23"/>
      <c r="L40" s="23"/>
      <c r="M40" s="23"/>
    </row>
    <row r="41" spans="1:13" x14ac:dyDescent="0.25">
      <c r="A41" s="25" t="s">
        <v>1587</v>
      </c>
      <c r="B41" s="42"/>
      <c r="H41" s="23"/>
      <c r="L41" s="23"/>
      <c r="M41" s="23"/>
    </row>
    <row r="42" spans="1:13" x14ac:dyDescent="0.25">
      <c r="A42" s="25" t="s">
        <v>1588</v>
      </c>
      <c r="B42" s="42"/>
      <c r="H42" s="23"/>
      <c r="L42" s="23"/>
      <c r="M42" s="23"/>
    </row>
    <row r="43" spans="1:13" x14ac:dyDescent="0.25">
      <c r="A43" s="25" t="s">
        <v>1589</v>
      </c>
      <c r="B43" s="42"/>
      <c r="H43" s="23"/>
      <c r="L43" s="23"/>
      <c r="M43" s="23"/>
    </row>
    <row r="44" spans="1:13" x14ac:dyDescent="0.25">
      <c r="A44" s="25" t="s">
        <v>1590</v>
      </c>
      <c r="B44" s="42"/>
      <c r="H44" s="23"/>
      <c r="L44" s="23"/>
      <c r="M44" s="23"/>
    </row>
    <row r="45" spans="1:13" x14ac:dyDescent="0.25">
      <c r="A45" s="25" t="s">
        <v>1591</v>
      </c>
      <c r="B45" s="42"/>
      <c r="H45" s="23"/>
      <c r="L45" s="23"/>
      <c r="M45" s="23"/>
    </row>
    <row r="46" spans="1:13" x14ac:dyDescent="0.25">
      <c r="A46" s="25" t="s">
        <v>1592</v>
      </c>
      <c r="B46" s="42"/>
      <c r="H46" s="23"/>
      <c r="L46" s="23"/>
      <c r="M46" s="23"/>
    </row>
    <row r="47" spans="1:13" x14ac:dyDescent="0.25">
      <c r="A47" s="25" t="s">
        <v>1593</v>
      </c>
      <c r="B47" s="42"/>
      <c r="H47" s="23"/>
      <c r="L47" s="23"/>
      <c r="M47" s="23"/>
    </row>
    <row r="48" spans="1:13" x14ac:dyDescent="0.25">
      <c r="A48" s="25" t="s">
        <v>1594</v>
      </c>
      <c r="B48" s="42"/>
      <c r="H48" s="23"/>
      <c r="L48" s="23"/>
      <c r="M48" s="23"/>
    </row>
    <row r="49" spans="1:13" x14ac:dyDescent="0.25">
      <c r="A49" s="25" t="s">
        <v>1595</v>
      </c>
      <c r="B49" s="42"/>
      <c r="H49" s="23"/>
      <c r="L49" s="23"/>
      <c r="M49" s="23"/>
    </row>
    <row r="50" spans="1:13" x14ac:dyDescent="0.25">
      <c r="A50" s="25" t="s">
        <v>1596</v>
      </c>
      <c r="B50" s="42"/>
      <c r="H50" s="23"/>
      <c r="L50" s="23"/>
      <c r="M50" s="23"/>
    </row>
    <row r="51" spans="1:13" x14ac:dyDescent="0.25">
      <c r="A51" s="25" t="s">
        <v>1597</v>
      </c>
      <c r="B51" s="42"/>
      <c r="H51" s="23"/>
      <c r="L51" s="23"/>
      <c r="M51" s="23"/>
    </row>
    <row r="52" spans="1:13" x14ac:dyDescent="0.25">
      <c r="A52" s="25" t="s">
        <v>1598</v>
      </c>
      <c r="B52" s="42"/>
      <c r="H52" s="23"/>
      <c r="L52" s="23"/>
      <c r="M52" s="23"/>
    </row>
    <row r="53" spans="1:13" x14ac:dyDescent="0.25">
      <c r="A53" s="25" t="s">
        <v>1599</v>
      </c>
      <c r="B53" s="42"/>
      <c r="H53" s="23"/>
      <c r="L53" s="23"/>
      <c r="M53" s="23"/>
    </row>
    <row r="54" spans="1:13" x14ac:dyDescent="0.25">
      <c r="A54" s="25" t="s">
        <v>1600</v>
      </c>
      <c r="B54" s="42"/>
      <c r="H54" s="23"/>
      <c r="L54" s="23"/>
      <c r="M54" s="23"/>
    </row>
    <row r="55" spans="1:13" x14ac:dyDescent="0.25">
      <c r="A55" s="25" t="s">
        <v>1601</v>
      </c>
      <c r="B55" s="42"/>
      <c r="H55" s="23"/>
      <c r="L55" s="23"/>
      <c r="M55" s="23"/>
    </row>
    <row r="56" spans="1:13" x14ac:dyDescent="0.25">
      <c r="A56" s="25" t="s">
        <v>1602</v>
      </c>
      <c r="B56" s="42"/>
      <c r="H56" s="23"/>
      <c r="L56" s="23"/>
      <c r="M56" s="23"/>
    </row>
    <row r="57" spans="1:13" x14ac:dyDescent="0.25">
      <c r="A57" s="25" t="s">
        <v>1603</v>
      </c>
      <c r="B57" s="42"/>
      <c r="H57" s="23"/>
      <c r="L57" s="23"/>
      <c r="M57" s="23"/>
    </row>
    <row r="58" spans="1:13" x14ac:dyDescent="0.25">
      <c r="A58" s="25" t="s">
        <v>1604</v>
      </c>
      <c r="B58" s="42"/>
      <c r="H58" s="23"/>
      <c r="L58" s="23"/>
      <c r="M58" s="23"/>
    </row>
    <row r="59" spans="1:13" x14ac:dyDescent="0.25">
      <c r="A59" s="25" t="s">
        <v>1605</v>
      </c>
      <c r="B59" s="42"/>
      <c r="H59" s="23"/>
      <c r="L59" s="23"/>
      <c r="M59" s="23"/>
    </row>
    <row r="60" spans="1:13" outlineLevel="1" x14ac:dyDescent="0.25">
      <c r="A60" s="25" t="s">
        <v>1566</v>
      </c>
      <c r="B60" s="42"/>
      <c r="E60" s="42"/>
      <c r="F60" s="42"/>
      <c r="G60" s="42"/>
      <c r="H60" s="23"/>
      <c r="L60" s="23"/>
      <c r="M60" s="23"/>
    </row>
    <row r="61" spans="1:13" outlineLevel="1" x14ac:dyDescent="0.25">
      <c r="A61" s="25" t="s">
        <v>1567</v>
      </c>
      <c r="B61" s="42"/>
      <c r="E61" s="42"/>
      <c r="F61" s="42"/>
      <c r="G61" s="42"/>
      <c r="H61" s="23"/>
      <c r="L61" s="23"/>
      <c r="M61" s="23"/>
    </row>
    <row r="62" spans="1:13" outlineLevel="1" x14ac:dyDescent="0.25">
      <c r="A62" s="25" t="s">
        <v>1568</v>
      </c>
      <c r="B62" s="42"/>
      <c r="E62" s="42"/>
      <c r="F62" s="42"/>
      <c r="G62" s="42"/>
      <c r="H62" s="23"/>
      <c r="L62" s="23"/>
      <c r="M62" s="23"/>
    </row>
    <row r="63" spans="1:13" outlineLevel="1" x14ac:dyDescent="0.25">
      <c r="A63" s="25" t="s">
        <v>1569</v>
      </c>
      <c r="B63" s="42"/>
      <c r="E63" s="42"/>
      <c r="F63" s="42"/>
      <c r="G63" s="42"/>
      <c r="H63" s="23"/>
      <c r="L63" s="23"/>
      <c r="M63" s="23"/>
    </row>
    <row r="64" spans="1:13" outlineLevel="1" x14ac:dyDescent="0.25">
      <c r="A64" s="25" t="s">
        <v>1570</v>
      </c>
      <c r="B64" s="42"/>
      <c r="E64" s="42"/>
      <c r="F64" s="42"/>
      <c r="G64" s="42"/>
      <c r="H64" s="23"/>
      <c r="L64" s="23"/>
      <c r="M64" s="23"/>
    </row>
    <row r="65" spans="1:14" outlineLevel="1" x14ac:dyDescent="0.25">
      <c r="A65" s="25" t="s">
        <v>1571</v>
      </c>
      <c r="B65" s="42"/>
      <c r="E65" s="42"/>
      <c r="F65" s="42"/>
      <c r="G65" s="42"/>
      <c r="H65" s="23"/>
      <c r="L65" s="23"/>
      <c r="M65" s="23"/>
    </row>
    <row r="66" spans="1:14" outlineLevel="1" x14ac:dyDescent="0.25">
      <c r="A66" s="25" t="s">
        <v>1572</v>
      </c>
      <c r="B66" s="42"/>
      <c r="E66" s="42"/>
      <c r="F66" s="42"/>
      <c r="G66" s="42"/>
      <c r="H66" s="23"/>
      <c r="L66" s="23"/>
      <c r="M66" s="23"/>
    </row>
    <row r="67" spans="1:14" outlineLevel="1" x14ac:dyDescent="0.25">
      <c r="A67" s="25" t="s">
        <v>1573</v>
      </c>
      <c r="B67" s="42"/>
      <c r="E67" s="42"/>
      <c r="F67" s="42"/>
      <c r="G67" s="42"/>
      <c r="H67" s="23"/>
      <c r="L67" s="23"/>
      <c r="M67" s="23"/>
    </row>
    <row r="68" spans="1:14" outlineLevel="1" x14ac:dyDescent="0.25">
      <c r="A68" s="25" t="s">
        <v>1574</v>
      </c>
      <c r="B68" s="42"/>
      <c r="E68" s="42"/>
      <c r="F68" s="42"/>
      <c r="G68" s="42"/>
      <c r="H68" s="23"/>
      <c r="L68" s="23"/>
      <c r="M68" s="23"/>
    </row>
    <row r="69" spans="1:14" outlineLevel="1" x14ac:dyDescent="0.25">
      <c r="A69" s="25" t="s">
        <v>1575</v>
      </c>
      <c r="B69" s="42"/>
      <c r="E69" s="42"/>
      <c r="F69" s="42"/>
      <c r="G69" s="42"/>
      <c r="H69" s="23"/>
      <c r="L69" s="23"/>
      <c r="M69" s="23"/>
    </row>
    <row r="70" spans="1:14" outlineLevel="1" x14ac:dyDescent="0.25">
      <c r="A70" s="25" t="s">
        <v>1576</v>
      </c>
      <c r="B70" s="42"/>
      <c r="E70" s="42"/>
      <c r="F70" s="42"/>
      <c r="G70" s="42"/>
      <c r="H70" s="23"/>
      <c r="L70" s="23"/>
      <c r="M70" s="23"/>
    </row>
    <row r="71" spans="1:14" outlineLevel="1" x14ac:dyDescent="0.25">
      <c r="A71" s="25" t="s">
        <v>1577</v>
      </c>
      <c r="B71" s="42"/>
      <c r="E71" s="42"/>
      <c r="F71" s="42"/>
      <c r="G71" s="42"/>
      <c r="H71" s="23"/>
      <c r="L71" s="23"/>
      <c r="M71" s="23"/>
    </row>
    <row r="72" spans="1:14" outlineLevel="1" x14ac:dyDescent="0.25">
      <c r="A72" s="25" t="s">
        <v>1578</v>
      </c>
      <c r="B72" s="42"/>
      <c r="E72" s="42"/>
      <c r="F72" s="42"/>
      <c r="G72" s="42"/>
      <c r="H72" s="23"/>
      <c r="L72" s="23"/>
      <c r="M72" s="23"/>
    </row>
    <row r="73" spans="1:14" ht="18.75" x14ac:dyDescent="0.25">
      <c r="A73" s="37"/>
      <c r="B73" s="36" t="s">
        <v>1580</v>
      </c>
      <c r="C73" s="37"/>
      <c r="D73" s="37"/>
      <c r="E73" s="37"/>
      <c r="F73" s="37"/>
      <c r="G73" s="37"/>
      <c r="H73" s="23"/>
    </row>
    <row r="74" spans="1:14" ht="15" customHeight="1" x14ac:dyDescent="0.25">
      <c r="A74" s="44"/>
      <c r="B74" s="45" t="s">
        <v>918</v>
      </c>
      <c r="C74" s="44" t="s">
        <v>1642</v>
      </c>
      <c r="D74" s="44"/>
      <c r="E74" s="47"/>
      <c r="F74" s="47"/>
      <c r="G74" s="47"/>
      <c r="H74" s="55"/>
      <c r="I74" s="55"/>
      <c r="J74" s="55"/>
      <c r="K74" s="55"/>
      <c r="L74" s="55"/>
      <c r="M74" s="55"/>
      <c r="N74" s="55"/>
    </row>
    <row r="75" spans="1:14" x14ac:dyDescent="0.25">
      <c r="A75" s="25" t="s">
        <v>1606</v>
      </c>
      <c r="B75" s="25" t="s">
        <v>1624</v>
      </c>
      <c r="C75" s="704">
        <v>66</v>
      </c>
      <c r="H75" s="23"/>
    </row>
    <row r="76" spans="1:14" x14ac:dyDescent="0.25">
      <c r="A76" s="25" t="s">
        <v>1607</v>
      </c>
      <c r="B76" s="25" t="s">
        <v>1640</v>
      </c>
      <c r="C76" s="653">
        <v>169</v>
      </c>
      <c r="H76" s="23"/>
    </row>
    <row r="77" spans="1:14" outlineLevel="1" x14ac:dyDescent="0.25">
      <c r="A77" s="25" t="s">
        <v>1608</v>
      </c>
      <c r="H77" s="23"/>
    </row>
    <row r="78" spans="1:14" outlineLevel="1" x14ac:dyDescent="0.25">
      <c r="A78" s="25" t="s">
        <v>1609</v>
      </c>
      <c r="H78" s="23"/>
    </row>
    <row r="79" spans="1:14" outlineLevel="1" x14ac:dyDescent="0.25">
      <c r="A79" s="25" t="s">
        <v>1610</v>
      </c>
      <c r="H79" s="23"/>
    </row>
    <row r="80" spans="1:14" outlineLevel="1" x14ac:dyDescent="0.25">
      <c r="A80" s="25" t="s">
        <v>1611</v>
      </c>
      <c r="H80" s="23"/>
    </row>
    <row r="81" spans="1:8" x14ac:dyDescent="0.25">
      <c r="A81" s="44"/>
      <c r="B81" s="45" t="s">
        <v>1612</v>
      </c>
      <c r="C81" s="44" t="s">
        <v>515</v>
      </c>
      <c r="D81" s="44" t="s">
        <v>516</v>
      </c>
      <c r="E81" s="47" t="s">
        <v>930</v>
      </c>
      <c r="F81" s="47" t="s">
        <v>1115</v>
      </c>
      <c r="G81" s="47" t="s">
        <v>1633</v>
      </c>
      <c r="H81" s="23"/>
    </row>
    <row r="82" spans="1:8" x14ac:dyDescent="0.25">
      <c r="A82" s="25" t="s">
        <v>1613</v>
      </c>
      <c r="B82" s="25" t="s">
        <v>1627</v>
      </c>
      <c r="C82" s="527">
        <v>0</v>
      </c>
      <c r="D82" s="589" t="s">
        <v>1345</v>
      </c>
      <c r="E82" s="533" t="s">
        <v>1345</v>
      </c>
      <c r="F82" s="533" t="s">
        <v>1345</v>
      </c>
      <c r="G82" s="590">
        <f>+C82</f>
        <v>0</v>
      </c>
      <c r="H82" s="23"/>
    </row>
    <row r="83" spans="1:8" x14ac:dyDescent="0.25">
      <c r="A83" s="25" t="s">
        <v>1614</v>
      </c>
      <c r="B83" s="25" t="s">
        <v>1630</v>
      </c>
      <c r="C83" s="527">
        <v>0</v>
      </c>
      <c r="D83" s="533" t="s">
        <v>1345</v>
      </c>
      <c r="E83" s="533" t="s">
        <v>1345</v>
      </c>
      <c r="F83" s="533" t="s">
        <v>1345</v>
      </c>
      <c r="G83" s="527">
        <f>+C83</f>
        <v>0</v>
      </c>
      <c r="H83" s="23"/>
    </row>
    <row r="84" spans="1:8" x14ac:dyDescent="0.25">
      <c r="A84" s="25" t="s">
        <v>1615</v>
      </c>
      <c r="B84" s="25" t="s">
        <v>1628</v>
      </c>
      <c r="C84" s="527">
        <v>0</v>
      </c>
      <c r="D84" s="533" t="s">
        <v>1345</v>
      </c>
      <c r="E84" s="533" t="s">
        <v>1345</v>
      </c>
      <c r="F84" s="533" t="s">
        <v>1345</v>
      </c>
      <c r="G84" s="527">
        <f>+C84</f>
        <v>0</v>
      </c>
      <c r="H84" s="23"/>
    </row>
    <row r="85" spans="1:8" x14ac:dyDescent="0.25">
      <c r="A85" s="25" t="s">
        <v>1616</v>
      </c>
      <c r="B85" s="25" t="s">
        <v>1629</v>
      </c>
      <c r="C85" s="527">
        <v>0</v>
      </c>
      <c r="D85" s="533" t="s">
        <v>1345</v>
      </c>
      <c r="E85" s="533" t="s">
        <v>1345</v>
      </c>
      <c r="F85" s="533" t="s">
        <v>1345</v>
      </c>
      <c r="G85" s="527">
        <f>+C85</f>
        <v>0</v>
      </c>
      <c r="H85" s="23"/>
    </row>
    <row r="86" spans="1:8" x14ac:dyDescent="0.25">
      <c r="A86" s="25" t="s">
        <v>1632</v>
      </c>
      <c r="B86" s="25" t="s">
        <v>1631</v>
      </c>
      <c r="C86" s="527">
        <v>0</v>
      </c>
      <c r="D86" s="533" t="s">
        <v>1345</v>
      </c>
      <c r="E86" s="533" t="s">
        <v>1345</v>
      </c>
      <c r="F86" s="533" t="s">
        <v>1345</v>
      </c>
      <c r="G86" s="527">
        <f>+C86</f>
        <v>0</v>
      </c>
      <c r="H86" s="23"/>
    </row>
    <row r="87" spans="1:8" outlineLevel="1" x14ac:dyDescent="0.25">
      <c r="A87" s="25" t="s">
        <v>1617</v>
      </c>
      <c r="H87" s="23"/>
    </row>
    <row r="88" spans="1:8" outlineLevel="1" x14ac:dyDescent="0.25">
      <c r="A88" s="25" t="s">
        <v>1618</v>
      </c>
      <c r="H88" s="23"/>
    </row>
    <row r="89" spans="1:8" outlineLevel="1" x14ac:dyDescent="0.25">
      <c r="A89" s="25" t="s">
        <v>1619</v>
      </c>
      <c r="H89" s="23"/>
    </row>
    <row r="90" spans="1:8" outlineLevel="1" x14ac:dyDescent="0.25">
      <c r="A90" s="25" t="s">
        <v>1620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12</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NTT National Transp Template</vt:lpstr>
      <vt:lpstr>E. Optional ECB-ECAIs data</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NTT National Transp Template'!Zone_d_impression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2019-05-02T13:15:28Z</cp:lastPrinted>
  <dcterms:created xsi:type="dcterms:W3CDTF">2016-04-21T08:07:20Z</dcterms:created>
  <dcterms:modified xsi:type="dcterms:W3CDTF">2019-07-24T13:17:05Z</dcterms:modified>
</cp:coreProperties>
</file>